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05" activeTab="1"/>
  </bookViews>
  <sheets>
    <sheet name="ปร.4" sheetId="1" r:id="rId1"/>
    <sheet name="ปร5" sheetId="2" r:id="rId2"/>
  </sheets>
  <externalReferences>
    <externalReference r:id="rId5"/>
  </externalReferences>
  <definedNames>
    <definedName name="_xlfn.BAHTTEXT" hidden="1">#NAME?</definedName>
    <definedName name="_xlnm.Print_Area" localSheetId="0">'ปร.4'!$A$1:$K$63</definedName>
    <definedName name="_xlnm.Print_Titles" localSheetId="0">'ปร.4'!$1:$7</definedName>
  </definedNames>
  <calcPr fullCalcOnLoad="1"/>
</workbook>
</file>

<file path=xl/sharedStrings.xml><?xml version="1.0" encoding="utf-8"?>
<sst xmlns="http://schemas.openxmlformats.org/spreadsheetml/2006/main" count="87" uniqueCount="77">
  <si>
    <t>ลำดับที่</t>
  </si>
  <si>
    <t>รายการ</t>
  </si>
  <si>
    <t>ค่าวัสดุ</t>
  </si>
  <si>
    <t>ค่าแรงงาน</t>
  </si>
  <si>
    <t>หมายเหตุ</t>
  </si>
  <si>
    <t>ตารางรายการประมาณการ</t>
  </si>
  <si>
    <t>ค่าวัสดุ/ค่าแรง</t>
  </si>
  <si>
    <t>FACTOR</t>
  </si>
  <si>
    <t>F</t>
  </si>
  <si>
    <t>รวมค่าก่อสร้าง</t>
  </si>
  <si>
    <t>จำนวนเงิน/บาท</t>
  </si>
  <si>
    <t>รวมเป็นเงิน/บาท</t>
  </si>
  <si>
    <t>ประเภทอาคาร</t>
  </si>
  <si>
    <t>ประเภทงานทาง</t>
  </si>
  <si>
    <t>ประเภทงานชลประทาน</t>
  </si>
  <si>
    <t>ประเภทงานสะพานและท่อเหลี่ยม</t>
  </si>
  <si>
    <t xml:space="preserve"> </t>
  </si>
  <si>
    <t>ประเภทงานประปาหมู่บ้าน</t>
  </si>
  <si>
    <t>รวมค่าก่อสร้างทั้งสิ้น</t>
  </si>
  <si>
    <t>คิดเป็นเงินงบประมาณ(คิดเพียง)</t>
  </si>
  <si>
    <t xml:space="preserve">         ขนาดเนื้อที่อาคารงาน           -           ตร.ม.</t>
  </si>
  <si>
    <t xml:space="preserve">         เฉลี่ยราคาประมาณ            -          บาท/ตร.ม. </t>
  </si>
  <si>
    <t>แบบ ปร.5</t>
  </si>
  <si>
    <t>ดอกเบี้ยเงินกู้                       7.00 %</t>
  </si>
  <si>
    <t>หักเงินประกันผลงาน            0.00 %</t>
  </si>
  <si>
    <t>เงินล่วงหน้าจ่าย                   0.00 %</t>
  </si>
  <si>
    <t>ป้ายโครงการจำนวน 1 ป้าย</t>
  </si>
  <si>
    <t>สรุปผลการประมาณราคางานก่อสร้าง</t>
  </si>
  <si>
    <t xml:space="preserve">                       (ลงชื่อ)                                                                              (ลงชื่อ)</t>
  </si>
  <si>
    <t xml:space="preserve">                         (ลงชื่อ)                                                                             (ลงชื่อ)</t>
  </si>
  <si>
    <t xml:space="preserve">               เห็นชอบ                                                                             อนุมัติ  </t>
  </si>
  <si>
    <t xml:space="preserve">               ประมาณการ                                                                        ตรวจ  </t>
  </si>
  <si>
    <r>
      <t xml:space="preserve">ส่วนราชการ   </t>
    </r>
    <r>
      <rPr>
        <b/>
        <sz val="14"/>
        <color indexed="8"/>
        <rFont val="Angsana New"/>
        <family val="1"/>
      </rPr>
      <t>องค์การบริหารส่วนตำบลดอนดั่ง</t>
    </r>
  </si>
  <si>
    <r>
      <t xml:space="preserve">เจ้าของงาน  </t>
    </r>
    <r>
      <rPr>
        <b/>
        <sz val="14"/>
        <color indexed="8"/>
        <rFont val="Angsana New"/>
        <family val="1"/>
      </rPr>
      <t>องค์การบริหารส่วนตำบลดอนดั่ง</t>
    </r>
  </si>
  <si>
    <r>
      <t xml:space="preserve">หน่วยงานออกแบบ  </t>
    </r>
    <r>
      <rPr>
        <b/>
        <sz val="14"/>
        <color indexed="8"/>
        <rFont val="Angsana New"/>
        <family val="1"/>
      </rPr>
      <t>องค์การบริหารส่วนตำบลดอนดั่ง</t>
    </r>
  </si>
  <si>
    <r>
      <t xml:space="preserve">ประมาณการตาม  </t>
    </r>
    <r>
      <rPr>
        <b/>
        <sz val="14"/>
        <color indexed="8"/>
        <rFont val="Angsana New"/>
        <family val="1"/>
      </rPr>
      <t>แบบ ปร. 4   จำนวน   1    แผ่น</t>
    </r>
  </si>
  <si>
    <t xml:space="preserve">                                 (นายเชาวลิต  นมัสไธสง)                                                   (นายสว่าง  ฤทธิค่อม)</t>
  </si>
  <si>
    <t xml:space="preserve">                                         (นายช่างโยธา)                                                              (หัวหน้าส่วนโยธา)</t>
  </si>
  <si>
    <t xml:space="preserve">                      (ปลัดองค์การบริหารส่วนตำบลดอนดั่ง)                           (นายกองค์การบริหารส่วนตำบลดอนดั่ง)</t>
  </si>
  <si>
    <t xml:space="preserve">                                   (นายสมศักดิ์  คำพรม)                                                      (นายสุบรรณ์  เมิกข่วง)</t>
  </si>
  <si>
    <t>จำนวนหน่วย</t>
  </si>
  <si>
    <t>ค่าแรง</t>
  </si>
  <si>
    <t>ค่าวัสดุและ</t>
  </si>
  <si>
    <t>ราคาต่อหน่วย</t>
  </si>
  <si>
    <t>เป็นเงิน</t>
  </si>
  <si>
    <t>1. งานดิน</t>
  </si>
  <si>
    <t>-</t>
  </si>
  <si>
    <t>2.งานแบบหล่อ</t>
  </si>
  <si>
    <t>3.งานคอนกรีต</t>
  </si>
  <si>
    <t>4.งานเหล็ก</t>
  </si>
  <si>
    <t>5.งานโครงหลังคา</t>
  </si>
  <si>
    <t>6. งานผนัง</t>
  </si>
  <si>
    <t>7. งานผิวผนัง</t>
  </si>
  <si>
    <t>รวมยอดยกไป</t>
  </si>
  <si>
    <t>รวมยอดยกมา</t>
  </si>
  <si>
    <t>8. งานทาสี</t>
  </si>
  <si>
    <t>9. งานอื่นๆ</t>
  </si>
  <si>
    <t>รวมเงิน</t>
  </si>
  <si>
    <t>คิดเป็นเงินค่างาน</t>
  </si>
  <si>
    <r>
      <t>ประมาณราคา</t>
    </r>
    <r>
      <rPr>
        <sz val="16"/>
        <rFont val="Angsana New"/>
        <family val="1"/>
      </rPr>
      <t xml:space="preserve"> โครงการก่อสร้างโรงสูบ</t>
    </r>
    <r>
      <rPr>
        <sz val="16"/>
        <color indexed="8"/>
        <rFont val="Angsana New"/>
        <family val="1"/>
      </rPr>
      <t>น้ำเพื่อทำการประปาหมู่บ้าน บ้านหนองทุ่ม หมู่ที่ 3</t>
    </r>
  </si>
  <si>
    <r>
      <t>เจ้าของ</t>
    </r>
    <r>
      <rPr>
        <sz val="16"/>
        <rFont val="Angsana New"/>
        <family val="1"/>
      </rPr>
      <t xml:space="preserve">   องค์การบริหารส่วนตำบลดอนดั่ง             แบบเลขที่       บญ003 / 2559  จำนวน    แผ่น</t>
    </r>
  </si>
  <si>
    <r>
      <t>หน่วยงานออกแบบ</t>
    </r>
    <r>
      <rPr>
        <sz val="16"/>
        <rFont val="Angsana New"/>
        <family val="1"/>
      </rPr>
      <t xml:space="preserve">   องค์การบริหารส่วนตำบลดอนดั่ง  ประมาณการเมื่อ  วันที่ 30 เดือน มิถุนายน พ.ศ. 2558</t>
    </r>
  </si>
  <si>
    <r>
      <t>ประมาณการโดย</t>
    </r>
    <r>
      <rPr>
        <sz val="16"/>
        <rFont val="Angsana New"/>
        <family val="1"/>
      </rPr>
      <t xml:space="preserve">    นายเชาวลิต นมัสไธสง  ตำแหน่ง นายช่างโยธา            </t>
    </r>
  </si>
  <si>
    <t xml:space="preserve">  ประมาณราคาโดย .........................................................              ตรวจ.............................................................</t>
  </si>
  <si>
    <t xml:space="preserve">                                 ( นายเชาวลิต  นมัสไธสง )                                                   ( นายสว่าง  ฤทธิค่อม )</t>
  </si>
  <si>
    <t xml:space="preserve">                                         นายช่างโยธา                                                                 หัวหน้าส่วนโยธา</t>
  </si>
  <si>
    <t xml:space="preserve">  เห็นชอบ .........................................................                          อนุมัติ.............................................................</t>
  </si>
  <si>
    <t xml:space="preserve">                          ( นายสมศักดิ์  คำพรม )                                                          ( นายสุบรรณ์  เมิกข่วง )</t>
  </si>
  <si>
    <t xml:space="preserve">                    ปลัดองค์การบริหารส่วนตำบลดอนดั่ง                                      นายกองค์การบริหารส่วนตำบลดอนดั่ง</t>
  </si>
  <si>
    <r>
      <t xml:space="preserve">ประมาณการเมื่อ  </t>
    </r>
    <r>
      <rPr>
        <b/>
        <sz val="14"/>
        <color indexed="8"/>
        <rFont val="Angsana New"/>
        <family val="1"/>
      </rPr>
      <t>วันที่ 30 เดือน มิถุนายน พ.ศ. 2558</t>
    </r>
  </si>
  <si>
    <r>
      <t xml:space="preserve">แบบเลขที่            </t>
    </r>
    <r>
      <rPr>
        <b/>
        <sz val="14"/>
        <color indexed="8"/>
        <rFont val="Angsana New"/>
        <family val="1"/>
      </rPr>
      <t xml:space="preserve"> บญ003 / 2559  </t>
    </r>
    <r>
      <rPr>
        <sz val="14"/>
        <color indexed="8"/>
        <rFont val="Angsana New"/>
        <family val="1"/>
      </rPr>
      <t xml:space="preserve">      </t>
    </r>
  </si>
  <si>
    <t>ลำดับ</t>
  </si>
  <si>
    <t>ที่</t>
  </si>
  <si>
    <t xml:space="preserve">ขนาดช่อง 38 มม. </t>
  </si>
  <si>
    <t>ลวดตาข่ายสี่เหลี่ยมขนมเปียกปูน dia. 2.5 มม.</t>
  </si>
  <si>
    <r>
      <t xml:space="preserve">ประเภท  </t>
    </r>
    <r>
      <rPr>
        <b/>
        <sz val="14"/>
        <color indexed="8"/>
        <rFont val="Angsana New"/>
        <family val="1"/>
      </rPr>
      <t>อาคาร</t>
    </r>
  </si>
  <si>
    <r>
      <t xml:space="preserve">สถานที่ก่อสร้าง  </t>
    </r>
    <r>
      <rPr>
        <b/>
        <sz val="14"/>
        <color indexed="8"/>
        <rFont val="Angsana New"/>
        <family val="1"/>
      </rPr>
      <t xml:space="preserve"> บ้านหนองทุ่ม หมู่ที่ 3 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</si>
</sst>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[$-D07041E]t#,##0.00\ \ \ \ \ \ \ \ \ \ "/>
    <numFmt numFmtId="189" formatCode="[$-D07041E]t#,##0.0000\ \ \ \ \ \ \ \ \ \ "/>
    <numFmt numFmtId="190" formatCode="_-* #,##0.00_บ_า_ท_-;\-* #,##0.00_บ_า_ท_-;_-* &quot;-&quot;??_บ_า_ท_-;_-@_-"/>
    <numFmt numFmtId="191" formatCode="#,##0.00_ ;\-#,##0.00\ "/>
    <numFmt numFmtId="192" formatCode="0.00_)"/>
  </numFmts>
  <fonts count="47">
    <font>
      <sz val="11"/>
      <color indexed="8"/>
      <name val="Tahoma"/>
      <family val="2"/>
    </font>
    <font>
      <sz val="16"/>
      <name val="Angsana New"/>
      <family val="1"/>
    </font>
    <font>
      <sz val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b/>
      <i/>
      <sz val="16"/>
      <name val="Helv"/>
      <family val="0"/>
    </font>
    <font>
      <sz val="14"/>
      <name val="AngsanaUPC"/>
      <family val="1"/>
    </font>
    <font>
      <sz val="14"/>
      <name val="CordiaUPC"/>
      <family val="2"/>
    </font>
    <font>
      <sz val="16"/>
      <name val="AngsanaUPC"/>
      <family val="1"/>
    </font>
    <font>
      <sz val="8"/>
      <name val="CordiaUPC"/>
      <family val="2"/>
    </font>
    <font>
      <b/>
      <sz val="14"/>
      <name val="CordiaUPC"/>
      <family val="2"/>
    </font>
    <font>
      <i/>
      <sz val="14"/>
      <name val="CordiaUPC"/>
      <family val="2"/>
    </font>
    <font>
      <b/>
      <sz val="12"/>
      <name val="CordiaUPC"/>
      <family val="2"/>
    </font>
    <font>
      <b/>
      <u val="single"/>
      <sz val="14"/>
      <name val="CordiaUPC"/>
      <family val="2"/>
    </font>
    <font>
      <sz val="13"/>
      <name val="CordiaUPC"/>
      <family val="2"/>
    </font>
    <font>
      <sz val="12"/>
      <name val="CordiaUP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3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2" fontId="36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42" applyNumberFormat="1" applyFont="1" applyFill="1" applyAlignment="1">
      <alignment horizontal="center"/>
    </xf>
    <xf numFmtId="43" fontId="5" fillId="0" borderId="0" xfId="42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right" vertical="top" wrapText="1"/>
    </xf>
    <xf numFmtId="43" fontId="9" fillId="0" borderId="0" xfId="42" applyFont="1" applyFill="1" applyAlignment="1">
      <alignment/>
    </xf>
    <xf numFmtId="0" fontId="9" fillId="0" borderId="0" xfId="0" applyFont="1" applyFill="1" applyAlignment="1">
      <alignment/>
    </xf>
    <xf numFmtId="43" fontId="12" fillId="0" borderId="0" xfId="42" applyFont="1" applyFill="1" applyAlignment="1">
      <alignment/>
    </xf>
    <xf numFmtId="0" fontId="12" fillId="0" borderId="0" xfId="0" applyFont="1" applyFill="1" applyAlignment="1">
      <alignment/>
    </xf>
    <xf numFmtId="188" fontId="7" fillId="0" borderId="14" xfId="0" applyNumberFormat="1" applyFont="1" applyBorder="1" applyAlignment="1">
      <alignment horizontal="center" vertical="center" wrapText="1"/>
    </xf>
    <xf numFmtId="189" fontId="7" fillId="0" borderId="14" xfId="0" applyNumberFormat="1" applyFont="1" applyBorder="1" applyAlignment="1" applyProtection="1">
      <alignment horizontal="center" vertical="center" wrapText="1"/>
      <protection/>
    </xf>
    <xf numFmtId="188" fontId="8" fillId="0" borderId="14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88" fontId="7" fillId="0" borderId="0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top" wrapText="1"/>
    </xf>
    <xf numFmtId="188" fontId="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43" fontId="12" fillId="0" borderId="0" xfId="42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43" fontId="5" fillId="0" borderId="0" xfId="42" applyFont="1" applyFill="1" applyBorder="1" applyAlignment="1">
      <alignment/>
    </xf>
    <xf numFmtId="0" fontId="10" fillId="0" borderId="0" xfId="0" applyFont="1" applyBorder="1" applyAlignment="1">
      <alignment horizontal="right"/>
    </xf>
    <xf numFmtId="43" fontId="9" fillId="0" borderId="0" xfId="42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43" fontId="1" fillId="0" borderId="0" xfId="42" applyFont="1" applyFill="1" applyAlignment="1">
      <alignment/>
    </xf>
    <xf numFmtId="0" fontId="1" fillId="0" borderId="0" xfId="0" applyFont="1" applyFill="1" applyAlignment="1">
      <alignment/>
    </xf>
    <xf numFmtId="43" fontId="16" fillId="0" borderId="0" xfId="42" applyFont="1" applyFill="1" applyAlignment="1">
      <alignment/>
    </xf>
    <xf numFmtId="0" fontId="16" fillId="0" borderId="0" xfId="0" applyFont="1" applyFill="1" applyAlignment="1">
      <alignment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43" fontId="16" fillId="0" borderId="22" xfId="42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43" fontId="16" fillId="0" borderId="25" xfId="42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5" fillId="0" borderId="26" xfId="0" applyFont="1" applyBorder="1" applyAlignment="1">
      <alignment horizontal="center" vertical="top" wrapText="1"/>
    </xf>
    <xf numFmtId="0" fontId="15" fillId="0" borderId="26" xfId="0" applyFont="1" applyBorder="1" applyAlignment="1">
      <alignment vertical="top" wrapText="1"/>
    </xf>
    <xf numFmtId="2" fontId="15" fillId="0" borderId="27" xfId="0" applyNumberFormat="1" applyFont="1" applyBorder="1" applyAlignment="1">
      <alignment horizontal="center" vertical="top" wrapText="1"/>
    </xf>
    <xf numFmtId="4" fontId="15" fillId="0" borderId="26" xfId="0" applyNumberFormat="1" applyFont="1" applyBorder="1" applyAlignment="1">
      <alignment horizontal="center" vertical="top" wrapText="1"/>
    </xf>
    <xf numFmtId="43" fontId="16" fillId="0" borderId="28" xfId="42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4" fontId="15" fillId="0" borderId="27" xfId="0" applyNumberFormat="1" applyFont="1" applyBorder="1" applyAlignment="1">
      <alignment horizontal="center" vertical="center" wrapText="1"/>
    </xf>
    <xf numFmtId="187" fontId="15" fillId="0" borderId="27" xfId="0" applyNumberFormat="1" applyFont="1" applyBorder="1" applyAlignment="1" applyProtection="1">
      <alignment horizontal="center" vertical="center" wrapText="1"/>
      <protection/>
    </xf>
    <xf numFmtId="4" fontId="15" fillId="0" borderId="26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2" fontId="15" fillId="0" borderId="27" xfId="0" applyNumberFormat="1" applyFont="1" applyBorder="1" applyAlignment="1">
      <alignment vertical="top" wrapText="1"/>
    </xf>
    <xf numFmtId="43" fontId="16" fillId="0" borderId="0" xfId="42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5" fillId="0" borderId="32" xfId="0" applyFont="1" applyBorder="1" applyAlignment="1">
      <alignment horizontal="center" vertical="top" wrapText="1"/>
    </xf>
    <xf numFmtId="0" fontId="15" fillId="0" borderId="32" xfId="0" applyFont="1" applyBorder="1" applyAlignment="1">
      <alignment vertical="top" wrapText="1"/>
    </xf>
    <xf numFmtId="2" fontId="15" fillId="0" borderId="31" xfId="0" applyNumberFormat="1" applyFont="1" applyBorder="1" applyAlignment="1">
      <alignment horizontal="center" vertical="top" wrapText="1"/>
    </xf>
    <xf numFmtId="2" fontId="15" fillId="0" borderId="31" xfId="0" applyNumberFormat="1" applyFont="1" applyBorder="1" applyAlignment="1">
      <alignment vertical="top" wrapText="1"/>
    </xf>
    <xf numFmtId="4" fontId="15" fillId="0" borderId="32" xfId="0" applyNumberFormat="1" applyFont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43" fontId="16" fillId="0" borderId="34" xfId="42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5" fillId="0" borderId="24" xfId="0" applyFont="1" applyBorder="1" applyAlignment="1">
      <alignment vertical="top" wrapText="1"/>
    </xf>
    <xf numFmtId="2" fontId="15" fillId="0" borderId="23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2" fontId="17" fillId="0" borderId="0" xfId="0" applyNumberFormat="1" applyFont="1" applyBorder="1" applyAlignment="1">
      <alignment vertical="top" wrapText="1"/>
    </xf>
    <xf numFmtId="2" fontId="17" fillId="0" borderId="31" xfId="0" applyNumberFormat="1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4" fontId="15" fillId="0" borderId="26" xfId="0" applyNumberFormat="1" applyFont="1" applyBorder="1" applyAlignment="1">
      <alignment horizontal="right" vertical="top" wrapText="1"/>
    </xf>
    <xf numFmtId="21" fontId="38" fillId="24" borderId="19" xfId="38" applyNumberFormat="1" applyFont="1" applyFill="1" applyBorder="1">
      <alignment/>
      <protection/>
    </xf>
    <xf numFmtId="0" fontId="38" fillId="24" borderId="28" xfId="52" applyFill="1" applyBorder="1">
      <alignment/>
      <protection/>
    </xf>
    <xf numFmtId="0" fontId="38" fillId="24" borderId="0" xfId="52" applyFill="1" applyBorder="1">
      <alignment/>
      <protection/>
    </xf>
    <xf numFmtId="0" fontId="42" fillId="24" borderId="28" xfId="52" applyFont="1" applyFill="1" applyBorder="1">
      <alignment/>
      <protection/>
    </xf>
    <xf numFmtId="0" fontId="41" fillId="24" borderId="21" xfId="52" applyFont="1" applyFill="1" applyBorder="1" applyAlignment="1">
      <alignment horizontal="center"/>
      <protection/>
    </xf>
    <xf numFmtId="0" fontId="41" fillId="24" borderId="38" xfId="52" applyFont="1" applyFill="1" applyBorder="1" applyAlignment="1">
      <alignment horizontal="centerContinuous"/>
      <protection/>
    </xf>
    <xf numFmtId="0" fontId="41" fillId="24" borderId="20" xfId="52" applyFont="1" applyFill="1" applyBorder="1" applyAlignment="1">
      <alignment horizontal="centerContinuous"/>
      <protection/>
    </xf>
    <xf numFmtId="2" fontId="41" fillId="24" borderId="21" xfId="52" applyNumberFormat="1" applyFont="1" applyFill="1" applyBorder="1" applyAlignment="1">
      <alignment horizontal="centerContinuous"/>
      <protection/>
    </xf>
    <xf numFmtId="0" fontId="41" fillId="24" borderId="21" xfId="52" applyFont="1" applyFill="1" applyBorder="1" applyAlignment="1">
      <alignment horizontal="centerContinuous"/>
      <protection/>
    </xf>
    <xf numFmtId="191" fontId="41" fillId="24" borderId="26" xfId="52" applyNumberFormat="1" applyFont="1" applyFill="1" applyBorder="1" applyAlignment="1">
      <alignment horizontal="centerContinuous"/>
      <protection/>
    </xf>
    <xf numFmtId="3" fontId="41" fillId="24" borderId="26" xfId="52" applyNumberFormat="1" applyFont="1" applyFill="1" applyBorder="1" applyAlignment="1">
      <alignment horizontal="centerContinuous"/>
      <protection/>
    </xf>
    <xf numFmtId="4" fontId="41" fillId="24" borderId="26" xfId="52" applyNumberFormat="1" applyFont="1" applyFill="1" applyBorder="1" applyAlignment="1">
      <alignment horizontal="centerContinuous"/>
      <protection/>
    </xf>
    <xf numFmtId="0" fontId="41" fillId="24" borderId="21" xfId="52" applyFont="1" applyFill="1" applyBorder="1" applyAlignment="1">
      <alignment horizontal="center" vertical="center"/>
      <protection/>
    </xf>
    <xf numFmtId="0" fontId="38" fillId="24" borderId="0" xfId="52" applyFont="1" applyFill="1" applyBorder="1">
      <alignment/>
      <protection/>
    </xf>
    <xf numFmtId="0" fontId="41" fillId="24" borderId="24" xfId="52" applyFont="1" applyFill="1" applyBorder="1" applyAlignment="1">
      <alignment horizontal="center"/>
      <protection/>
    </xf>
    <xf numFmtId="0" fontId="41" fillId="24" borderId="39" xfId="52" applyFont="1" applyFill="1" applyBorder="1" applyAlignment="1">
      <alignment horizontal="left"/>
      <protection/>
    </xf>
    <xf numFmtId="0" fontId="41" fillId="24" borderId="23" xfId="52" applyFont="1" applyFill="1" applyBorder="1" applyAlignment="1">
      <alignment horizontal="left"/>
      <protection/>
    </xf>
    <xf numFmtId="2" fontId="41" fillId="24" borderId="39" xfId="52" applyNumberFormat="1" applyFont="1" applyFill="1" applyBorder="1" applyAlignment="1">
      <alignment horizontal="centerContinuous"/>
      <protection/>
    </xf>
    <xf numFmtId="0" fontId="41" fillId="24" borderId="23" xfId="52" applyFont="1" applyFill="1" applyBorder="1" applyAlignment="1">
      <alignment horizontal="centerContinuous"/>
      <protection/>
    </xf>
    <xf numFmtId="191" fontId="43" fillId="24" borderId="24" xfId="52" applyNumberFormat="1" applyFont="1" applyFill="1" applyBorder="1" applyAlignment="1">
      <alignment horizontal="center"/>
      <protection/>
    </xf>
    <xf numFmtId="3" fontId="41" fillId="24" borderId="24" xfId="52" applyNumberFormat="1" applyFont="1" applyFill="1" applyBorder="1" applyAlignment="1">
      <alignment horizontal="center"/>
      <protection/>
    </xf>
    <xf numFmtId="4" fontId="41" fillId="24" borderId="24" xfId="52" applyNumberFormat="1" applyFont="1" applyFill="1" applyBorder="1" applyAlignment="1">
      <alignment horizontal="center"/>
      <protection/>
    </xf>
    <xf numFmtId="0" fontId="38" fillId="24" borderId="24" xfId="52" applyFont="1" applyFill="1" applyBorder="1">
      <alignment/>
      <protection/>
    </xf>
    <xf numFmtId="0" fontId="38" fillId="24" borderId="32" xfId="52" applyFont="1" applyFill="1" applyBorder="1" applyAlignment="1">
      <alignment horizontal="center"/>
      <protection/>
    </xf>
    <xf numFmtId="0" fontId="44" fillId="24" borderId="0" xfId="52" applyFont="1" applyFill="1" applyBorder="1" applyAlignment="1">
      <alignment horizontal="left"/>
      <protection/>
    </xf>
    <xf numFmtId="0" fontId="38" fillId="24" borderId="0" xfId="52" applyFont="1" applyFill="1" applyBorder="1" applyAlignment="1">
      <alignment horizontal="left"/>
      <protection/>
    </xf>
    <xf numFmtId="0" fontId="38" fillId="24" borderId="19" xfId="52" applyNumberFormat="1" applyFont="1" applyFill="1" applyBorder="1" applyAlignment="1">
      <alignment horizontal="centerContinuous"/>
      <protection/>
    </xf>
    <xf numFmtId="0" fontId="38" fillId="24" borderId="31" xfId="52" applyFont="1" applyFill="1" applyBorder="1" applyAlignment="1">
      <alignment horizontal="left"/>
      <protection/>
    </xf>
    <xf numFmtId="191" fontId="38" fillId="24" borderId="32" xfId="52" applyNumberFormat="1" applyFont="1" applyFill="1" applyBorder="1" applyAlignment="1">
      <alignment horizontal="center"/>
      <protection/>
    </xf>
    <xf numFmtId="3" fontId="38" fillId="24" borderId="32" xfId="52" applyNumberFormat="1" applyFont="1" applyFill="1" applyBorder="1" applyAlignment="1">
      <alignment horizontal="center"/>
      <protection/>
    </xf>
    <xf numFmtId="0" fontId="38" fillId="24" borderId="31" xfId="52" applyFont="1" applyFill="1" applyBorder="1">
      <alignment/>
      <protection/>
    </xf>
    <xf numFmtId="0" fontId="38" fillId="24" borderId="32" xfId="52" applyFill="1" applyBorder="1" applyAlignment="1">
      <alignment horizontal="center"/>
      <protection/>
    </xf>
    <xf numFmtId="0" fontId="38" fillId="24" borderId="19" xfId="52" applyNumberFormat="1" applyFill="1" applyBorder="1">
      <alignment/>
      <protection/>
    </xf>
    <xf numFmtId="0" fontId="38" fillId="24" borderId="31" xfId="52" applyFill="1" applyBorder="1" applyAlignment="1">
      <alignment horizontal="left"/>
      <protection/>
    </xf>
    <xf numFmtId="191" fontId="38" fillId="24" borderId="32" xfId="52" applyNumberFormat="1" applyFill="1" applyBorder="1" applyAlignment="1">
      <alignment horizontal="right"/>
      <protection/>
    </xf>
    <xf numFmtId="4" fontId="38" fillId="24" borderId="32" xfId="52" applyNumberFormat="1" applyFill="1" applyBorder="1" applyAlignment="1">
      <alignment horizontal="right"/>
      <protection/>
    </xf>
    <xf numFmtId="4" fontId="38" fillId="24" borderId="32" xfId="52" applyNumberFormat="1" applyFill="1" applyBorder="1">
      <alignment/>
      <protection/>
    </xf>
    <xf numFmtId="0" fontId="38" fillId="24" borderId="31" xfId="52" applyFill="1" applyBorder="1">
      <alignment/>
      <protection/>
    </xf>
    <xf numFmtId="0" fontId="44" fillId="24" borderId="0" xfId="52" applyFont="1" applyFill="1" applyBorder="1">
      <alignment/>
      <protection/>
    </xf>
    <xf numFmtId="0" fontId="45" fillId="24" borderId="0" xfId="52" applyFont="1" applyFill="1" applyBorder="1">
      <alignment/>
      <protection/>
    </xf>
    <xf numFmtId="0" fontId="38" fillId="24" borderId="0" xfId="52" applyFill="1" applyBorder="1" applyAlignment="1">
      <alignment horizontal="right"/>
      <protection/>
    </xf>
    <xf numFmtId="2" fontId="38" fillId="24" borderId="19" xfId="52" applyNumberFormat="1" applyFill="1" applyBorder="1">
      <alignment/>
      <protection/>
    </xf>
    <xf numFmtId="21" fontId="45" fillId="24" borderId="0" xfId="52" applyNumberFormat="1" applyFont="1" applyFill="1" applyBorder="1">
      <alignment/>
      <protection/>
    </xf>
    <xf numFmtId="21" fontId="44" fillId="24" borderId="0" xfId="52" applyNumberFormat="1" applyFont="1" applyFill="1" applyBorder="1">
      <alignment/>
      <protection/>
    </xf>
    <xf numFmtId="21" fontId="46" fillId="24" borderId="0" xfId="52" applyNumberFormat="1" applyFont="1" applyFill="1" applyBorder="1">
      <alignment/>
      <protection/>
    </xf>
    <xf numFmtId="4" fontId="38" fillId="24" borderId="31" xfId="52" applyNumberFormat="1" applyFill="1" applyBorder="1">
      <alignment/>
      <protection/>
    </xf>
    <xf numFmtId="191" fontId="38" fillId="24" borderId="32" xfId="52" applyNumberFormat="1" applyFont="1" applyFill="1" applyBorder="1" applyAlignment="1">
      <alignment horizontal="right"/>
      <protection/>
    </xf>
    <xf numFmtId="0" fontId="38" fillId="24" borderId="0" xfId="52" applyFill="1">
      <alignment/>
      <protection/>
    </xf>
    <xf numFmtId="0" fontId="38" fillId="24" borderId="0" xfId="52" applyFill="1" applyBorder="1" applyAlignment="1">
      <alignment horizontal="left"/>
      <protection/>
    </xf>
    <xf numFmtId="4" fontId="38" fillId="24" borderId="19" xfId="52" applyNumberFormat="1" applyFill="1" applyBorder="1">
      <alignment/>
      <protection/>
    </xf>
    <xf numFmtId="0" fontId="38" fillId="24" borderId="19" xfId="52" applyFill="1" applyBorder="1">
      <alignment/>
      <protection/>
    </xf>
    <xf numFmtId="3" fontId="38" fillId="24" borderId="19" xfId="52" applyNumberFormat="1" applyFill="1" applyBorder="1">
      <alignment/>
      <protection/>
    </xf>
    <xf numFmtId="0" fontId="38" fillId="24" borderId="24" xfId="52" applyFill="1" applyBorder="1" applyAlignment="1">
      <alignment horizontal="center"/>
      <protection/>
    </xf>
    <xf numFmtId="0" fontId="38" fillId="24" borderId="25" xfId="52" applyFill="1" applyBorder="1">
      <alignment/>
      <protection/>
    </xf>
    <xf numFmtId="0" fontId="41" fillId="24" borderId="25" xfId="52" applyFont="1" applyFill="1" applyBorder="1" applyAlignment="1">
      <alignment horizontal="right"/>
      <protection/>
    </xf>
    <xf numFmtId="0" fontId="38" fillId="24" borderId="39" xfId="52" applyNumberFormat="1" applyFill="1" applyBorder="1">
      <alignment/>
      <protection/>
    </xf>
    <xf numFmtId="0" fontId="38" fillId="24" borderId="25" xfId="52" applyFill="1" applyBorder="1" applyAlignment="1">
      <alignment horizontal="left"/>
      <protection/>
    </xf>
    <xf numFmtId="4" fontId="38" fillId="24" borderId="39" xfId="52" applyNumberFormat="1" applyFill="1" applyBorder="1">
      <alignment/>
      <protection/>
    </xf>
    <xf numFmtId="4" fontId="38" fillId="24" borderId="24" xfId="52" applyNumberFormat="1" applyFill="1" applyBorder="1" applyAlignment="1">
      <alignment horizontal="right"/>
      <protection/>
    </xf>
    <xf numFmtId="4" fontId="38" fillId="24" borderId="24" xfId="52" applyNumberFormat="1" applyFill="1" applyBorder="1">
      <alignment/>
      <protection/>
    </xf>
    <xf numFmtId="4" fontId="38" fillId="24" borderId="23" xfId="52" applyNumberFormat="1" applyFill="1" applyBorder="1">
      <alignment/>
      <protection/>
    </xf>
    <xf numFmtId="0" fontId="38" fillId="24" borderId="23" xfId="52" applyFill="1" applyBorder="1">
      <alignment/>
      <protection/>
    </xf>
    <xf numFmtId="0" fontId="41" fillId="24" borderId="0" xfId="52" applyFont="1" applyFill="1" applyBorder="1" applyAlignment="1">
      <alignment horizontal="right"/>
      <protection/>
    </xf>
    <xf numFmtId="4" fontId="38" fillId="24" borderId="19" xfId="52" applyNumberFormat="1" applyFont="1" applyFill="1" applyBorder="1">
      <alignment/>
      <protection/>
    </xf>
    <xf numFmtId="4" fontId="38" fillId="24" borderId="19" xfId="52" applyNumberFormat="1" applyFill="1" applyBorder="1" applyAlignment="1">
      <alignment horizontal="right"/>
      <protection/>
    </xf>
    <xf numFmtId="0" fontId="46" fillId="24" borderId="0" xfId="52" applyFont="1" applyFill="1" applyBorder="1">
      <alignment/>
      <protection/>
    </xf>
    <xf numFmtId="21" fontId="38" fillId="24" borderId="19" xfId="52" applyNumberFormat="1" applyFill="1" applyBorder="1">
      <alignment/>
      <protection/>
    </xf>
    <xf numFmtId="2" fontId="38" fillId="24" borderId="31" xfId="52" applyNumberFormat="1" applyFill="1" applyBorder="1">
      <alignment/>
      <protection/>
    </xf>
    <xf numFmtId="3" fontId="38" fillId="24" borderId="32" xfId="52" applyNumberFormat="1" applyFill="1" applyBorder="1" applyAlignment="1">
      <alignment horizontal="right"/>
      <protection/>
    </xf>
    <xf numFmtId="0" fontId="41" fillId="24" borderId="40" xfId="52" applyFont="1" applyFill="1" applyBorder="1" applyAlignment="1">
      <alignment horizontal="center"/>
      <protection/>
    </xf>
    <xf numFmtId="0" fontId="41" fillId="24" borderId="41" xfId="52" applyFont="1" applyFill="1" applyBorder="1">
      <alignment/>
      <protection/>
    </xf>
    <xf numFmtId="0" fontId="41" fillId="24" borderId="29" xfId="52" applyFont="1" applyFill="1" applyBorder="1" applyAlignment="1">
      <alignment horizontal="right"/>
      <protection/>
    </xf>
    <xf numFmtId="2" fontId="41" fillId="24" borderId="41" xfId="52" applyNumberFormat="1" applyFont="1" applyFill="1" applyBorder="1" applyAlignment="1">
      <alignment horizontal="right"/>
      <protection/>
    </xf>
    <xf numFmtId="0" fontId="41" fillId="24" borderId="29" xfId="52" applyFont="1" applyFill="1" applyBorder="1" applyAlignment="1">
      <alignment horizontal="left"/>
      <protection/>
    </xf>
    <xf numFmtId="4" fontId="41" fillId="24" borderId="40" xfId="52" applyNumberFormat="1" applyFont="1" applyFill="1" applyBorder="1" applyAlignment="1">
      <alignment horizontal="right"/>
      <protection/>
    </xf>
    <xf numFmtId="4" fontId="41" fillId="24" borderId="40" xfId="52" applyNumberFormat="1" applyFont="1" applyFill="1" applyBorder="1">
      <alignment/>
      <protection/>
    </xf>
    <xf numFmtId="4" fontId="41" fillId="24" borderId="40" xfId="52" applyNumberFormat="1" applyFont="1" applyFill="1" applyBorder="1" applyAlignment="1">
      <alignment vertical="top" wrapText="1"/>
      <protection/>
    </xf>
    <xf numFmtId="0" fontId="41" fillId="24" borderId="40" xfId="52" applyFont="1" applyFill="1" applyBorder="1">
      <alignment/>
      <protection/>
    </xf>
    <xf numFmtId="0" fontId="41" fillId="24" borderId="39" xfId="52" applyFont="1" applyFill="1" applyBorder="1">
      <alignment/>
      <protection/>
    </xf>
    <xf numFmtId="0" fontId="41" fillId="24" borderId="23" xfId="52" applyFont="1" applyFill="1" applyBorder="1" applyAlignment="1">
      <alignment horizontal="right"/>
      <protection/>
    </xf>
    <xf numFmtId="2" fontId="41" fillId="24" borderId="39" xfId="52" applyNumberFormat="1" applyFont="1" applyFill="1" applyBorder="1" applyAlignment="1">
      <alignment horizontal="right"/>
      <protection/>
    </xf>
    <xf numFmtId="4" fontId="41" fillId="24" borderId="24" xfId="52" applyNumberFormat="1" applyFont="1" applyFill="1" applyBorder="1" applyAlignment="1">
      <alignment horizontal="right"/>
      <protection/>
    </xf>
    <xf numFmtId="4" fontId="41" fillId="24" borderId="24" xfId="52" applyNumberFormat="1" applyFont="1" applyFill="1" applyBorder="1">
      <alignment/>
      <protection/>
    </xf>
    <xf numFmtId="4" fontId="41" fillId="24" borderId="24" xfId="52" applyNumberFormat="1" applyFont="1" applyFill="1" applyBorder="1" applyAlignment="1">
      <alignment vertical="top" wrapText="1"/>
      <protection/>
    </xf>
    <xf numFmtId="0" fontId="41" fillId="24" borderId="24" xfId="52" applyFont="1" applyFill="1" applyBorder="1">
      <alignment/>
      <protection/>
    </xf>
    <xf numFmtId="0" fontId="38" fillId="24" borderId="0" xfId="52" applyFont="1" applyFill="1">
      <alignment/>
      <protection/>
    </xf>
    <xf numFmtId="2" fontId="38" fillId="24" borderId="0" xfId="52" applyNumberFormat="1" applyFill="1" applyBorder="1">
      <alignment/>
      <protection/>
    </xf>
    <xf numFmtId="191" fontId="38" fillId="24" borderId="0" xfId="52" applyNumberFormat="1" applyFill="1" applyBorder="1" applyAlignment="1">
      <alignment horizontal="right"/>
      <protection/>
    </xf>
    <xf numFmtId="3" fontId="38" fillId="24" borderId="0" xfId="52" applyNumberFormat="1" applyFill="1" applyBorder="1">
      <alignment/>
      <protection/>
    </xf>
    <xf numFmtId="191" fontId="38" fillId="24" borderId="0" xfId="52" applyNumberFormat="1" applyFill="1" applyBorder="1">
      <alignment/>
      <protection/>
    </xf>
    <xf numFmtId="0" fontId="39" fillId="0" borderId="0" xfId="53" applyFill="1" applyAlignment="1">
      <alignment horizontal="left"/>
      <protection/>
    </xf>
    <xf numFmtId="0" fontId="38" fillId="24" borderId="0" xfId="52" applyFill="1" applyBorder="1" applyAlignment="1">
      <alignment horizontal="left"/>
      <protection/>
    </xf>
    <xf numFmtId="0" fontId="18" fillId="0" borderId="42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center"/>
    </xf>
    <xf numFmtId="0" fontId="18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4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41" fillId="0" borderId="24" xfId="52" applyNumberFormat="1" applyFont="1" applyFill="1" applyBorder="1">
      <alignment/>
      <protection/>
    </xf>
    <xf numFmtId="0" fontId="38" fillId="24" borderId="0" xfId="52" applyFont="1" applyFill="1" applyBorder="1">
      <alignment/>
      <protection/>
    </xf>
    <xf numFmtId="0" fontId="39" fillId="0" borderId="0" xfId="53" applyFill="1" applyBorder="1" applyAlignment="1">
      <alignment horizontal="left"/>
      <protection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 อำนวยการ 1" xfId="33"/>
    <cellStyle name="Followed Hyperlink" xfId="34"/>
    <cellStyle name="Hyperlink" xfId="35"/>
    <cellStyle name="Normal - Style1" xfId="36"/>
    <cellStyle name="Normal_ อำนวยการ 1" xfId="37"/>
    <cellStyle name="Normal_Sheet3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2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_ประมาณการ" xfId="52"/>
    <cellStyle name="ปกติ_ระบบประปาหมู่บ้านแบบผิวดินขนาดใหญ่(ปร.5-6)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3700\My%20Documents\Downloads\&#3626;&#3635;&#3648;&#3609;&#3634;&#3586;&#3629;&#3591;%20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ัวเรื่อง"/>
      <sheetName val="PVC1"/>
      <sheetName val="PVC2"/>
      <sheetName val="GS."/>
      <sheetName val="ท่อลงบ่อ"/>
      <sheetName val="เหล็กหล่อ"/>
      <sheetName val="ประตูน้ำ"/>
      <sheetName val="เช็ควาล์ว"/>
      <sheetName val="มาตรวัดน้ำ"/>
      <sheetName val="ฟุตวาล์ว"/>
      <sheetName val="หัวดับเพลิง"/>
      <sheetName val="ยีโบลท์"/>
      <sheetName val="ยางอัดหน้าจาน"/>
      <sheetName val="หลอดกันดิน"/>
      <sheetName val="ประแจ"/>
      <sheetName val="ก๊อกน้ำ"/>
      <sheetName val="งานดิน"/>
      <sheetName val="งานแบบหล่อ"/>
      <sheetName val="งานคอนกรีต"/>
      <sheetName val="เหล็กข้ออ้อย"/>
      <sheetName val="เหล็กเส้นกลม"/>
      <sheetName val="งานผนัง"/>
      <sheetName val="งานผิวผนัง-ผิวพื้น"/>
      <sheetName val="งานทาสี"/>
      <sheetName val="เสาเข็ม"/>
      <sheetName val="วัสดุประปา"/>
      <sheetName val="ชุดวิเคราะห์"/>
      <sheetName val="เหล็กรูปพรรณ"/>
      <sheetName val="งานหลังคา"/>
      <sheetName val="งานประตูหน้าต่าง"/>
      <sheetName val="งานฝ้าเพดาน"/>
      <sheetName val="งานไฟฟ้า"/>
      <sheetName val="เครื่องมือ"/>
      <sheetName val="คลอรีน"/>
      <sheetName val="ถังความดัน"/>
      <sheetName val="สแตนเลส"/>
      <sheetName val="อื่น ๆ"/>
      <sheetName val="ท่อผ่านผนัง"/>
      <sheetName val="เครื่องสูบน้ำหอยโข่ง"/>
      <sheetName val="ตู้ควบคุมหอยโข่ง"/>
      <sheetName val="ซับเมิส"/>
      <sheetName val="ตู้ควบคุมซับเมิส"/>
      <sheetName val="แอร์เรเตอร์"/>
      <sheetName val="ท่อ AC"/>
      <sheetName val="แอร์วาล์ว"/>
    </sheetNames>
    <sheetDataSet>
      <sheetData sheetId="16">
        <row r="2">
          <cell r="B2" t="str">
            <v>ขุดดินหลุมฐานราก/ถมคืน</v>
          </cell>
          <cell r="C2" t="str">
            <v>ลบ.ม.</v>
          </cell>
        </row>
        <row r="6">
          <cell r="B6" t="str">
            <v>ทรายหยาบ,ทรายหยาบรองพื้น</v>
          </cell>
          <cell r="C6" t="str">
            <v>ลบ.ม.</v>
          </cell>
        </row>
      </sheetData>
      <sheetData sheetId="17">
        <row r="3">
          <cell r="B3" t="str">
            <v>ไม้แบบหล่อคอนกรีตทั่วไป 80 % พร้อมไม้คร่าว  </v>
          </cell>
          <cell r="C3" t="str">
            <v>ตร.ม.</v>
          </cell>
        </row>
        <row r="6">
          <cell r="B6" t="str">
            <v>ตะปู</v>
          </cell>
          <cell r="C6" t="str">
            <v>กก.</v>
          </cell>
        </row>
        <row r="8">
          <cell r="B8" t="str">
            <v>ไม้เนื้อแข็ง 1 x 8 นิ้ว</v>
          </cell>
          <cell r="C8" t="str">
            <v>ลบ.ฟุต</v>
          </cell>
        </row>
      </sheetData>
      <sheetData sheetId="18">
        <row r="2">
          <cell r="B2" t="str">
            <v>คอนกรีต 1 : 3 : 5</v>
          </cell>
          <cell r="C2" t="str">
            <v>ลบ.ม.</v>
          </cell>
        </row>
        <row r="3">
          <cell r="B3" t="str">
            <v>คอนกรีต 1 : 2 : 4 (ซีเมนต์ไม่น้อยกว่า 320 กก/ลบ.ม.)</v>
          </cell>
          <cell r="C3" t="str">
            <v>ลบ.ม.</v>
          </cell>
        </row>
      </sheetData>
      <sheetData sheetId="19">
        <row r="2">
          <cell r="B2" t="str">
            <v>เหล็กข้ออ้อย dia.12 มม. (8.88 กก./เส้น)</v>
          </cell>
          <cell r="C2" t="str">
            <v>กก.</v>
          </cell>
        </row>
      </sheetData>
      <sheetData sheetId="20">
        <row r="2">
          <cell r="B2" t="str">
            <v>เหล็กเส้นกลม dia. 6 มม. (2.22 กก./เส้น)</v>
          </cell>
          <cell r="C2" t="str">
            <v>กก.</v>
          </cell>
        </row>
        <row r="3">
          <cell r="B3" t="str">
            <v>เหล็กเส้นกลม dia. 9 มม. (4.99 กก./เส้น)</v>
          </cell>
          <cell r="C3" t="str">
            <v>กก.</v>
          </cell>
        </row>
        <row r="8">
          <cell r="B8" t="str">
            <v>ลวดผูกเหล็ก No 18</v>
          </cell>
          <cell r="C8" t="str">
            <v>กก.</v>
          </cell>
        </row>
      </sheetData>
      <sheetData sheetId="21">
        <row r="2">
          <cell r="B2" t="str">
            <v>ก่ออิฐมอญ 1/2 แผ่น</v>
          </cell>
          <cell r="C2" t="str">
            <v>ตร.ม.</v>
          </cell>
        </row>
        <row r="5">
          <cell r="B5" t="str">
            <v>ก่อซีเมนต์บล๊อค (19 x 39 x 9 ซม.)</v>
          </cell>
          <cell r="C5" t="str">
            <v>ตร.ม.</v>
          </cell>
        </row>
      </sheetData>
      <sheetData sheetId="22">
        <row r="2">
          <cell r="B2" t="str">
            <v>ฉาบปูนเรียบธรรมดา </v>
          </cell>
          <cell r="C2" t="str">
            <v>ตร.ม.</v>
          </cell>
        </row>
      </sheetData>
      <sheetData sheetId="23">
        <row r="2">
          <cell r="B2" t="str">
            <v>ทาสีน้ำพลาสติก</v>
          </cell>
          <cell r="C2" t="str">
            <v>ตร.ม.</v>
          </cell>
        </row>
        <row r="3">
          <cell r="B3" t="str">
            <v>ทาสีน้ำมัน</v>
          </cell>
          <cell r="C3" t="str">
            <v>ตร.ม.</v>
          </cell>
        </row>
      </sheetData>
      <sheetData sheetId="27">
        <row r="2">
          <cell r="B2" t="str">
            <v>เหล็ก LG 100 x 100 x 2.3 มม. ยาว 6 ม. กลวงสี่เหลี่ยม</v>
          </cell>
          <cell r="C2" t="str">
            <v>ท่อน</v>
          </cell>
        </row>
        <row r="3">
          <cell r="B3" t="str">
            <v>เหล็ก  75 x 45 x 15 x 2.3 มม. ยาว 6 ม. ตัวซี</v>
          </cell>
          <cell r="C3" t="str">
            <v>ท่อน</v>
          </cell>
        </row>
        <row r="4">
          <cell r="B4" t="str">
            <v>เหล็ก LG 50 x 50 x 2.3 มม. ยาว 6 ม. กลวงสี่เหลี่ยม</v>
          </cell>
          <cell r="C4" t="str">
            <v>ท่อน</v>
          </cell>
        </row>
        <row r="5">
          <cell r="B5" t="str">
            <v>เหล็ก LG 38 x 38 x 2 มม. ยาว 6 ม. กลวงสี่เหลี่ยม</v>
          </cell>
          <cell r="C5" t="str">
            <v>ท่อน</v>
          </cell>
        </row>
        <row r="21">
          <cell r="B21" t="str">
            <v>แผ่นเหล็ก 0.20 x 0.15 ม. หนา 1/8 นิ้ว</v>
          </cell>
          <cell r="C21" t="str">
            <v>แผ่น</v>
          </cell>
          <cell r="D21">
            <v>55</v>
          </cell>
        </row>
      </sheetData>
      <sheetData sheetId="28">
        <row r="2">
          <cell r="B2" t="str">
            <v>กระเบื้องซีเมนต์ใยหินแผ่นลอนคู่ 0.50 x1.20 ม. หนา 5 มม.</v>
          </cell>
          <cell r="C2" t="str">
            <v>แผ่น</v>
          </cell>
        </row>
        <row r="3">
          <cell r="B3" t="str">
            <v>ครอบกระเบื้องชนิดปรับมุม</v>
          </cell>
          <cell r="C3" t="str">
            <v>ชุด</v>
          </cell>
        </row>
        <row r="4">
          <cell r="B4" t="str">
            <v>ขอยึดกระเบื้อง</v>
          </cell>
          <cell r="C4" t="str">
            <v>ตัว</v>
          </cell>
        </row>
      </sheetData>
      <sheetData sheetId="29">
        <row r="10">
          <cell r="B10" t="str">
            <v>บานพับเหล็ก 4 นิ้ว</v>
          </cell>
          <cell r="C10" t="str">
            <v>อัน</v>
          </cell>
        </row>
        <row r="20">
          <cell r="B20" t="str">
            <v>มือจับทองเหลือง 4 นิ้ว</v>
          </cell>
          <cell r="C20" t="str">
            <v>อัน</v>
          </cell>
        </row>
        <row r="22">
          <cell r="C22" t="str">
            <v>ตร.ม.</v>
          </cell>
          <cell r="E22">
            <v>40</v>
          </cell>
        </row>
      </sheetData>
      <sheetData sheetId="36">
        <row r="3">
          <cell r="B3" t="str">
            <v>กุญแจล๊อคสายยู</v>
          </cell>
          <cell r="C3" t="str">
            <v>ชุด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SheetLayoutView="75" workbookViewId="0" topLeftCell="A43">
      <selection activeCell="M51" sqref="M51"/>
    </sheetView>
  </sheetViews>
  <sheetFormatPr defaultColWidth="9.00390625" defaultRowHeight="14.25"/>
  <cols>
    <col min="1" max="1" width="4.875" style="106" customWidth="1"/>
    <col min="2" max="2" width="17.50390625" style="106" customWidth="1"/>
    <col min="3" max="3" width="16.25390625" style="106" customWidth="1"/>
    <col min="4" max="4" width="3.875" style="190" customWidth="1"/>
    <col min="5" max="5" width="5.50390625" style="144" customWidth="1"/>
    <col min="6" max="6" width="9.375" style="191" customWidth="1"/>
    <col min="7" max="7" width="8.375" style="192" customWidth="1"/>
    <col min="8" max="8" width="8.875" style="193" customWidth="1"/>
    <col min="9" max="9" width="8.375" style="192" customWidth="1"/>
    <col min="10" max="10" width="8.25390625" style="106" customWidth="1"/>
    <col min="11" max="11" width="7.50390625" style="106" customWidth="1"/>
    <col min="12" max="16384" width="8.00390625" style="106" customWidth="1"/>
  </cols>
  <sheetData>
    <row r="1" spans="1:11" ht="23.25">
      <c r="A1" s="198" t="s">
        <v>5</v>
      </c>
      <c r="B1" s="199"/>
      <c r="C1" s="199"/>
      <c r="D1" s="199"/>
      <c r="E1" s="199"/>
      <c r="F1" s="199"/>
      <c r="G1" s="199"/>
      <c r="H1" s="199"/>
      <c r="I1" s="199"/>
      <c r="J1" s="199"/>
      <c r="K1" s="105"/>
    </row>
    <row r="2" spans="1:11" ht="23.25">
      <c r="A2" s="200" t="s">
        <v>59</v>
      </c>
      <c r="B2" s="201"/>
      <c r="C2" s="201"/>
      <c r="D2" s="201"/>
      <c r="E2" s="201"/>
      <c r="F2" s="201"/>
      <c r="G2" s="201"/>
      <c r="H2" s="201"/>
      <c r="I2" s="201"/>
      <c r="J2" s="201"/>
      <c r="K2" s="107"/>
    </row>
    <row r="3" spans="1:11" ht="23.25">
      <c r="A3" s="202" t="s">
        <v>60</v>
      </c>
      <c r="B3" s="203"/>
      <c r="C3" s="203"/>
      <c r="D3" s="203"/>
      <c r="E3" s="203"/>
      <c r="F3" s="203"/>
      <c r="G3" s="203"/>
      <c r="H3" s="203"/>
      <c r="I3" s="203"/>
      <c r="J3" s="203"/>
      <c r="K3" s="107"/>
    </row>
    <row r="4" spans="1:11" ht="23.25">
      <c r="A4" s="204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105"/>
    </row>
    <row r="5" spans="1:10" ht="23.25">
      <c r="A5" s="196" t="s">
        <v>62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1" s="117" customFormat="1" ht="21.75">
      <c r="A6" s="108" t="s">
        <v>71</v>
      </c>
      <c r="B6" s="109" t="s">
        <v>1</v>
      </c>
      <c r="C6" s="110"/>
      <c r="D6" s="111" t="s">
        <v>40</v>
      </c>
      <c r="E6" s="112"/>
      <c r="F6" s="113" t="s">
        <v>2</v>
      </c>
      <c r="G6" s="114"/>
      <c r="H6" s="113" t="s">
        <v>41</v>
      </c>
      <c r="I6" s="115"/>
      <c r="J6" s="116" t="s">
        <v>42</v>
      </c>
      <c r="K6" s="108" t="s">
        <v>4</v>
      </c>
    </row>
    <row r="7" spans="1:11" s="117" customFormat="1" ht="21.75">
      <c r="A7" s="118" t="s">
        <v>72</v>
      </c>
      <c r="B7" s="119"/>
      <c r="C7" s="120"/>
      <c r="D7" s="121"/>
      <c r="E7" s="122"/>
      <c r="F7" s="123" t="s">
        <v>43</v>
      </c>
      <c r="G7" s="124" t="s">
        <v>44</v>
      </c>
      <c r="H7" s="123" t="s">
        <v>43</v>
      </c>
      <c r="I7" s="125" t="s">
        <v>44</v>
      </c>
      <c r="J7" s="118" t="s">
        <v>3</v>
      </c>
      <c r="K7" s="126"/>
    </row>
    <row r="8" spans="1:11" s="117" customFormat="1" ht="21.75">
      <c r="A8" s="127"/>
      <c r="B8" s="128" t="s">
        <v>45</v>
      </c>
      <c r="C8" s="129"/>
      <c r="D8" s="130"/>
      <c r="E8" s="131"/>
      <c r="F8" s="132"/>
      <c r="G8" s="133"/>
      <c r="H8" s="132"/>
      <c r="I8" s="133"/>
      <c r="J8" s="134"/>
      <c r="K8" s="134"/>
    </row>
    <row r="9" spans="1:11" ht="21.75">
      <c r="A9" s="135">
        <v>1.1</v>
      </c>
      <c r="B9" s="106" t="str">
        <f>'[1]งานดิน'!$B$2</f>
        <v>ขุดดินหลุมฐานราก/ถมคืน</v>
      </c>
      <c r="D9" s="136">
        <v>4</v>
      </c>
      <c r="E9" s="137" t="str">
        <f>'[1]งานดิน'!$C$2</f>
        <v>ลบ.ม.</v>
      </c>
      <c r="F9" s="138" t="s">
        <v>46</v>
      </c>
      <c r="G9" s="139" t="str">
        <f>IF(F9="-","-",D9*F9)</f>
        <v>-</v>
      </c>
      <c r="H9" s="138">
        <v>81</v>
      </c>
      <c r="I9" s="139">
        <f>IF(H9="-","-",H9*D9)</f>
        <v>324</v>
      </c>
      <c r="J9" s="140">
        <f>SUM(G9,I9)</f>
        <v>324</v>
      </c>
      <c r="K9" s="141"/>
    </row>
    <row r="10" spans="1:11" ht="21.75">
      <c r="A10" s="135">
        <v>1.2</v>
      </c>
      <c r="B10" s="106" t="str">
        <f>'[1]งานดิน'!$B$6</f>
        <v>ทรายหยาบ,ทรายหยาบรองพื้น</v>
      </c>
      <c r="D10" s="136">
        <v>1.5</v>
      </c>
      <c r="E10" s="137" t="str">
        <f>'[1]งานดิน'!$C$6</f>
        <v>ลบ.ม.</v>
      </c>
      <c r="F10" s="138">
        <v>498</v>
      </c>
      <c r="G10" s="139">
        <f>IF(F10="-","-",D10*F10)</f>
        <v>747</v>
      </c>
      <c r="H10" s="138">
        <v>90</v>
      </c>
      <c r="I10" s="139">
        <f>IF(H10="-","-",H10*D10)</f>
        <v>135</v>
      </c>
      <c r="J10" s="140">
        <f>SUM(G10,I10)</f>
        <v>882</v>
      </c>
      <c r="K10" s="141"/>
    </row>
    <row r="11" spans="1:11" ht="21.75">
      <c r="A11" s="135"/>
      <c r="B11" s="142" t="s">
        <v>47</v>
      </c>
      <c r="D11" s="136"/>
      <c r="E11" s="137"/>
      <c r="F11" s="138"/>
      <c r="G11" s="139"/>
      <c r="H11" s="138"/>
      <c r="I11" s="139"/>
      <c r="J11" s="140"/>
      <c r="K11" s="141"/>
    </row>
    <row r="12" spans="1:11" ht="21.75">
      <c r="A12" s="135">
        <v>2.1</v>
      </c>
      <c r="B12" s="143" t="str">
        <f>'[1]งานแบบหล่อ'!$B$3</f>
        <v>ไม้แบบหล่อคอนกรีตทั่วไป 80 % พร้อมไม้คร่าว  </v>
      </c>
      <c r="C12" s="144"/>
      <c r="D12" s="136">
        <v>16</v>
      </c>
      <c r="E12" s="137" t="str">
        <f>'[1]งานแบบหล่อ'!$C$3</f>
        <v>ตร.ม.</v>
      </c>
      <c r="F12" s="138">
        <v>502</v>
      </c>
      <c r="G12" s="139">
        <f>IF(F12="-","-",D12*F12)</f>
        <v>8032</v>
      </c>
      <c r="H12" s="138">
        <v>105</v>
      </c>
      <c r="I12" s="139">
        <f>IF(H12="-","-",H12*D12)</f>
        <v>1680</v>
      </c>
      <c r="J12" s="140">
        <f>SUM(G12,I12)</f>
        <v>9712</v>
      </c>
      <c r="K12" s="141"/>
    </row>
    <row r="13" spans="1:11" ht="21.75">
      <c r="A13" s="135">
        <v>2.2</v>
      </c>
      <c r="B13" s="106" t="str">
        <f>'[1]งานแบบหล่อ'!$B$6</f>
        <v>ตะปู</v>
      </c>
      <c r="D13" s="136">
        <v>4</v>
      </c>
      <c r="E13" s="137" t="str">
        <f>'[1]งานแบบหล่อ'!$C$6</f>
        <v>กก.</v>
      </c>
      <c r="F13" s="138">
        <v>45</v>
      </c>
      <c r="G13" s="140">
        <f>IF(F13="-","-",D13*F13)</f>
        <v>180</v>
      </c>
      <c r="H13" s="138" t="s">
        <v>46</v>
      </c>
      <c r="I13" s="139" t="str">
        <f>IF(H13="-","-",H13*D13)</f>
        <v>-</v>
      </c>
      <c r="J13" s="140">
        <f>SUM(G13,I13)</f>
        <v>180</v>
      </c>
      <c r="K13" s="141"/>
    </row>
    <row r="14" spans="1:11" ht="21.75">
      <c r="A14" s="135"/>
      <c r="B14" s="142" t="s">
        <v>48</v>
      </c>
      <c r="D14" s="136"/>
      <c r="E14" s="137"/>
      <c r="F14" s="138"/>
      <c r="G14" s="140"/>
      <c r="H14" s="138"/>
      <c r="I14" s="139"/>
      <c r="J14" s="140"/>
      <c r="K14" s="141"/>
    </row>
    <row r="15" spans="1:11" ht="21.75">
      <c r="A15" s="135">
        <v>3.1</v>
      </c>
      <c r="B15" s="104" t="str">
        <f>'[1]งานคอนกรีต'!$B$2</f>
        <v>คอนกรีต 1 : 3 : 5</v>
      </c>
      <c r="D15" s="145">
        <v>0.2</v>
      </c>
      <c r="E15" s="137" t="str">
        <f>'[1]งานคอนกรีต'!$C$2</f>
        <v>ลบ.ม.</v>
      </c>
      <c r="F15" s="138">
        <v>2261</v>
      </c>
      <c r="G15" s="140">
        <f>IF(F15="-","-",D15*F15)</f>
        <v>452.20000000000005</v>
      </c>
      <c r="H15" s="138">
        <v>361</v>
      </c>
      <c r="I15" s="139">
        <f>IF(H15="-","-",H15*D15)</f>
        <v>72.2</v>
      </c>
      <c r="J15" s="140">
        <f>SUM(G15,I15)</f>
        <v>524.4000000000001</v>
      </c>
      <c r="K15" s="141"/>
    </row>
    <row r="16" spans="1:11" ht="21.75">
      <c r="A16" s="135">
        <v>3.2</v>
      </c>
      <c r="B16" s="146" t="str">
        <f>'[1]งานคอนกรีต'!$B$3</f>
        <v>คอนกรีต 1 : 2 : 4 (ซีเมนต์ไม่น้อยกว่า 320 กก/ลบ.ม.)</v>
      </c>
      <c r="D16" s="145">
        <v>3.5</v>
      </c>
      <c r="E16" s="137" t="str">
        <f>'[1]งานคอนกรีต'!$C$3</f>
        <v>ลบ.ม.</v>
      </c>
      <c r="F16" s="138">
        <v>2299</v>
      </c>
      <c r="G16" s="139">
        <f>IF(F16="-","-",D16*F16)</f>
        <v>8046.5</v>
      </c>
      <c r="H16" s="138">
        <v>395</v>
      </c>
      <c r="I16" s="139">
        <f>IF(H16="-","-",H16*D16)</f>
        <v>1382.5</v>
      </c>
      <c r="J16" s="140">
        <f>SUM(G16,I16)</f>
        <v>9429</v>
      </c>
      <c r="K16" s="141"/>
    </row>
    <row r="17" spans="1:11" ht="21.75">
      <c r="A17" s="135"/>
      <c r="B17" s="142" t="s">
        <v>49</v>
      </c>
      <c r="D17" s="136"/>
      <c r="E17" s="137"/>
      <c r="F17" s="138"/>
      <c r="G17" s="139"/>
      <c r="H17" s="138"/>
      <c r="I17" s="139"/>
      <c r="J17" s="140"/>
      <c r="K17" s="141"/>
    </row>
    <row r="18" spans="1:11" ht="21.75">
      <c r="A18" s="135">
        <v>4.1</v>
      </c>
      <c r="B18" s="106" t="str">
        <f>'[1]เหล็กเส้นกลม'!$B$2</f>
        <v>เหล็กเส้นกลม dia. 6 มม. (2.22 กก./เส้น)</v>
      </c>
      <c r="D18" s="136">
        <v>73</v>
      </c>
      <c r="E18" s="137" t="str">
        <f>'[1]เหล็กเส้นกลม'!$C$2</f>
        <v>กก.</v>
      </c>
      <c r="F18" s="138">
        <v>25.2</v>
      </c>
      <c r="G18" s="139">
        <f>IF(F18="-","-",D18*F18)</f>
        <v>1839.6</v>
      </c>
      <c r="H18" s="138">
        <v>2.8</v>
      </c>
      <c r="I18" s="139">
        <f>IF(H18="-","-",H18*D18)</f>
        <v>204.39999999999998</v>
      </c>
      <c r="J18" s="140">
        <f>SUM(G18,I18)</f>
        <v>2044</v>
      </c>
      <c r="K18" s="141"/>
    </row>
    <row r="19" spans="1:11" ht="21.75">
      <c r="A19" s="135">
        <v>4.2</v>
      </c>
      <c r="B19" s="106" t="str">
        <f>'[1]เหล็กเส้นกลม'!$B$3</f>
        <v>เหล็กเส้นกลม dia. 9 มม. (4.99 กก./เส้น)</v>
      </c>
      <c r="D19" s="136">
        <v>35</v>
      </c>
      <c r="E19" s="137" t="str">
        <f>'[1]เหล็กเส้นกลม'!$C$3</f>
        <v>กก.</v>
      </c>
      <c r="F19" s="138">
        <v>24.53</v>
      </c>
      <c r="G19" s="139">
        <f>IF(F19="-","-",D19*F19)</f>
        <v>858.5500000000001</v>
      </c>
      <c r="H19" s="138">
        <v>2.8</v>
      </c>
      <c r="I19" s="139">
        <f>IF(H19="-","-",H19*D19)</f>
        <v>98</v>
      </c>
      <c r="J19" s="140">
        <f>SUM(G19,I19)</f>
        <v>956.5500000000001</v>
      </c>
      <c r="K19" s="141"/>
    </row>
    <row r="20" spans="1:11" ht="21.75">
      <c r="A20" s="135">
        <v>4.3</v>
      </c>
      <c r="B20" s="106" t="str">
        <f>'[1]เหล็กข้ออ้อย'!$B$2</f>
        <v>เหล็กข้ออ้อย dia.12 มม. (8.88 กก./เส้น)</v>
      </c>
      <c r="D20" s="136">
        <v>12</v>
      </c>
      <c r="E20" s="137" t="str">
        <f>'[1]เหล็กข้ออ้อย'!$C$2</f>
        <v>กก.</v>
      </c>
      <c r="F20" s="138">
        <v>24.29</v>
      </c>
      <c r="G20" s="139">
        <f>IF(F20="-","-",D20*F20)</f>
        <v>291.48</v>
      </c>
      <c r="H20" s="138">
        <v>2.8</v>
      </c>
      <c r="I20" s="139">
        <f>IF(H20="-","-",H20*D20)</f>
        <v>33.599999999999994</v>
      </c>
      <c r="J20" s="140">
        <f>SUM(G20,I20)</f>
        <v>325.08000000000004</v>
      </c>
      <c r="K20" s="141"/>
    </row>
    <row r="21" spans="1:11" ht="21.75">
      <c r="A21" s="135">
        <v>4.4</v>
      </c>
      <c r="B21" s="106" t="str">
        <f>'[1]เหล็กเส้นกลม'!$B$8</f>
        <v>ลวดผูกเหล็ก No 18</v>
      </c>
      <c r="D21" s="136">
        <v>6</v>
      </c>
      <c r="E21" s="137" t="str">
        <f>'[1]เหล็กเส้นกลม'!$C$8</f>
        <v>กก.</v>
      </c>
      <c r="F21" s="138">
        <v>46.73</v>
      </c>
      <c r="G21" s="139">
        <f>IF(F21="-","-",D21*F21)</f>
        <v>280.38</v>
      </c>
      <c r="H21" s="138" t="s">
        <v>46</v>
      </c>
      <c r="I21" s="139" t="str">
        <f>IF(H21="-","-",H21*D21)</f>
        <v>-</v>
      </c>
      <c r="J21" s="140">
        <f>SUM(G21,I21)</f>
        <v>280.38</v>
      </c>
      <c r="K21" s="141"/>
    </row>
    <row r="22" spans="1:11" ht="21.75">
      <c r="A22" s="135"/>
      <c r="B22" s="147" t="s">
        <v>50</v>
      </c>
      <c r="D22" s="136"/>
      <c r="E22" s="137"/>
      <c r="F22" s="138"/>
      <c r="G22" s="139"/>
      <c r="H22" s="138"/>
      <c r="I22" s="139"/>
      <c r="J22" s="141"/>
      <c r="K22" s="141"/>
    </row>
    <row r="23" spans="1:11" ht="21.75">
      <c r="A23" s="135">
        <v>5.1</v>
      </c>
      <c r="B23" s="148" t="str">
        <f>'[1]เหล็กรูปพรรณ'!$B$2</f>
        <v>เหล็ก LG 100 x 100 x 2.3 มม. ยาว 6 ม. กลวงสี่เหลี่ยม</v>
      </c>
      <c r="D23" s="136">
        <v>2</v>
      </c>
      <c r="E23" s="137" t="str">
        <f>'[1]เหล็กรูปพรรณ'!$C$2</f>
        <v>ท่อน</v>
      </c>
      <c r="F23" s="138">
        <v>1130</v>
      </c>
      <c r="G23" s="139">
        <f aca="true" t="shared" si="0" ref="G23:G29">IF(F23="-","-",D23*F23)</f>
        <v>2260</v>
      </c>
      <c r="H23" s="138"/>
      <c r="I23" s="139"/>
      <c r="J23" s="140">
        <f aca="true" t="shared" si="1" ref="J23:J29">SUM(G23,I23)</f>
        <v>2260</v>
      </c>
      <c r="K23" s="149"/>
    </row>
    <row r="24" spans="1:11" ht="21.75">
      <c r="A24" s="135">
        <v>5.2</v>
      </c>
      <c r="B24" s="148" t="str">
        <f>'[1]เหล็กรูปพรรณ'!$B$4</f>
        <v>เหล็ก LG 50 x 50 x 2.3 มม. ยาว 6 ม. กลวงสี่เหลี่ยม</v>
      </c>
      <c r="D24" s="136">
        <v>7</v>
      </c>
      <c r="E24" s="137" t="str">
        <f>'[1]เหล็กรูปพรรณ'!$C$4</f>
        <v>ท่อน</v>
      </c>
      <c r="F24" s="150">
        <v>574</v>
      </c>
      <c r="G24" s="139">
        <f t="shared" si="0"/>
        <v>4018</v>
      </c>
      <c r="H24" s="138"/>
      <c r="I24" s="139">
        <v>2400</v>
      </c>
      <c r="J24" s="140">
        <f t="shared" si="1"/>
        <v>6418</v>
      </c>
      <c r="K24" s="149"/>
    </row>
    <row r="25" spans="1:11" ht="21.75">
      <c r="A25" s="135">
        <v>5.3</v>
      </c>
      <c r="B25" s="148" t="str">
        <f>'[1]เหล็กรูปพรรณ'!$B$5</f>
        <v>เหล็ก LG 38 x 38 x 2 มม. ยาว 6 ม. กลวงสี่เหลี่ยม</v>
      </c>
      <c r="D25" s="136">
        <v>7</v>
      </c>
      <c r="E25" s="137" t="str">
        <f>'[1]เหล็กรูปพรรณ'!$C$5</f>
        <v>ท่อน</v>
      </c>
      <c r="F25" s="150">
        <v>367</v>
      </c>
      <c r="G25" s="139">
        <f t="shared" si="0"/>
        <v>2569</v>
      </c>
      <c r="H25" s="138"/>
      <c r="I25" s="139"/>
      <c r="J25" s="140">
        <f t="shared" si="1"/>
        <v>2569</v>
      </c>
      <c r="K25" s="149"/>
    </row>
    <row r="26" spans="1:11" ht="21.75">
      <c r="A26" s="135">
        <v>5.4</v>
      </c>
      <c r="B26" s="148" t="str">
        <f>'[1]เหล็กรูปพรรณ'!$B$3</f>
        <v>เหล็ก  75 x 45 x 15 x 2.3 มม. ยาว 6 ม. ตัวซี</v>
      </c>
      <c r="D26" s="136">
        <v>7</v>
      </c>
      <c r="E26" s="137" t="str">
        <f>'[1]เหล็กรูปพรรณ'!$C$3</f>
        <v>ท่อน</v>
      </c>
      <c r="F26" s="150">
        <v>565</v>
      </c>
      <c r="G26" s="139">
        <f t="shared" si="0"/>
        <v>3955</v>
      </c>
      <c r="H26" s="138"/>
      <c r="I26" s="139"/>
      <c r="J26" s="140">
        <f t="shared" si="1"/>
        <v>3955</v>
      </c>
      <c r="K26" s="149"/>
    </row>
    <row r="27" spans="1:11" ht="21.75">
      <c r="A27" s="135">
        <v>5.5</v>
      </c>
      <c r="B27" s="148" t="str">
        <f>'[1]งานหลังคา'!$B$2</f>
        <v>กระเบื้องซีเมนต์ใยหินแผ่นลอนคู่ 0.50 x1.20 ม. หนา 5 มม.</v>
      </c>
      <c r="D27" s="136">
        <v>45</v>
      </c>
      <c r="E27" s="137" t="str">
        <f>'[1]งานหลังคา'!$C$2</f>
        <v>แผ่น</v>
      </c>
      <c r="F27" s="138">
        <v>58</v>
      </c>
      <c r="G27" s="139">
        <f t="shared" si="0"/>
        <v>2610</v>
      </c>
      <c r="H27" s="150">
        <v>11</v>
      </c>
      <c r="I27" s="139">
        <f>IF(H27="-","-",H27*D27)</f>
        <v>495</v>
      </c>
      <c r="J27" s="140">
        <f t="shared" si="1"/>
        <v>3105</v>
      </c>
      <c r="K27" s="141"/>
    </row>
    <row r="28" spans="1:11" ht="21.75">
      <c r="A28" s="135">
        <v>5.6</v>
      </c>
      <c r="B28" s="106" t="str">
        <f>'[1]งานหลังคา'!$B$3</f>
        <v>ครอบกระเบื้องชนิดปรับมุม</v>
      </c>
      <c r="D28" s="136">
        <v>10</v>
      </c>
      <c r="E28" s="137" t="str">
        <f>'[1]งานหลังคา'!$C$3</f>
        <v>ชุด</v>
      </c>
      <c r="F28" s="138">
        <v>104</v>
      </c>
      <c r="G28" s="139">
        <f t="shared" si="0"/>
        <v>1040</v>
      </c>
      <c r="H28" s="138" t="s">
        <v>46</v>
      </c>
      <c r="I28" s="139" t="str">
        <f>IF(H28="-","-",H28*D28)</f>
        <v>-</v>
      </c>
      <c r="J28" s="140">
        <f t="shared" si="1"/>
        <v>1040</v>
      </c>
      <c r="K28" s="141"/>
    </row>
    <row r="29" spans="1:11" ht="21.75">
      <c r="A29" s="135">
        <v>5.7</v>
      </c>
      <c r="B29" s="106" t="str">
        <f>'[1]งานหลังคา'!$B$4</f>
        <v>ขอยึดกระเบื้อง</v>
      </c>
      <c r="D29" s="136">
        <v>45</v>
      </c>
      <c r="E29" s="137" t="str">
        <f>'[1]งานหลังคา'!$C$4</f>
        <v>ตัว</v>
      </c>
      <c r="F29" s="138">
        <v>4</v>
      </c>
      <c r="G29" s="139">
        <f t="shared" si="0"/>
        <v>180</v>
      </c>
      <c r="H29" s="138" t="s">
        <v>46</v>
      </c>
      <c r="I29" s="139" t="str">
        <f>IF(H29="-","-",H29*D29)</f>
        <v>-</v>
      </c>
      <c r="J29" s="140">
        <f t="shared" si="1"/>
        <v>180</v>
      </c>
      <c r="K29" s="141"/>
    </row>
    <row r="30" spans="1:11" ht="21.75">
      <c r="A30" s="135"/>
      <c r="B30" s="142" t="s">
        <v>51</v>
      </c>
      <c r="D30" s="136"/>
      <c r="E30" s="137"/>
      <c r="F30" s="138"/>
      <c r="G30" s="139"/>
      <c r="H30" s="138"/>
      <c r="I30" s="139"/>
      <c r="J30" s="140"/>
      <c r="K30" s="141"/>
    </row>
    <row r="31" spans="1:11" ht="21.75">
      <c r="A31" s="135">
        <v>6.1</v>
      </c>
      <c r="B31" s="151" t="str">
        <f>'[1]งานผนัง'!$B$2</f>
        <v>ก่ออิฐมอญ 1/2 แผ่น</v>
      </c>
      <c r="C31" s="151"/>
      <c r="D31" s="136">
        <v>16</v>
      </c>
      <c r="E31" s="152" t="str">
        <f>'[1]งานผนัง'!$C$2</f>
        <v>ตร.ม.</v>
      </c>
      <c r="F31" s="145">
        <v>225</v>
      </c>
      <c r="G31" s="153">
        <f>IF(F31="-","-",D31*F31)</f>
        <v>3600</v>
      </c>
      <c r="H31" s="153">
        <v>80</v>
      </c>
      <c r="I31" s="140">
        <f>IF(H31="-","-",H31*D31)</f>
        <v>1280</v>
      </c>
      <c r="J31" s="140">
        <f>SUM(G31,I31)</f>
        <v>4880</v>
      </c>
      <c r="K31" s="141"/>
    </row>
    <row r="32" spans="1:11" ht="21.75">
      <c r="A32" s="135">
        <v>6.2</v>
      </c>
      <c r="B32" s="151" t="str">
        <f>'[1]งานผนัง'!$B$5</f>
        <v>ก่อซีเมนต์บล๊อค (19 x 39 x 9 ซม.)</v>
      </c>
      <c r="C32" s="151"/>
      <c r="D32" s="136">
        <v>1.6</v>
      </c>
      <c r="E32" s="152" t="str">
        <f>'[1]งานผนัง'!$C$5</f>
        <v>ตร.ม.</v>
      </c>
      <c r="F32" s="145">
        <v>206</v>
      </c>
      <c r="G32" s="153">
        <f>IF(F32="-","-",D32*F32)</f>
        <v>329.6</v>
      </c>
      <c r="H32" s="153">
        <v>60</v>
      </c>
      <c r="I32" s="140">
        <f>IF(H32="-","-",H32*D32)</f>
        <v>96</v>
      </c>
      <c r="J32" s="140">
        <f>SUM(G32,I32)</f>
        <v>425.6</v>
      </c>
      <c r="K32" s="141"/>
    </row>
    <row r="33" spans="1:11" ht="21.75">
      <c r="A33" s="135"/>
      <c r="B33" s="142" t="s">
        <v>52</v>
      </c>
      <c r="C33" s="144"/>
      <c r="D33" s="136"/>
      <c r="E33" s="152"/>
      <c r="F33" s="154"/>
      <c r="G33" s="155" t="s">
        <v>16</v>
      </c>
      <c r="H33" s="153"/>
      <c r="I33" s="140"/>
      <c r="J33" s="140"/>
      <c r="K33" s="141"/>
    </row>
    <row r="34" spans="1:11" ht="21.75">
      <c r="A34" s="135">
        <v>7.1</v>
      </c>
      <c r="B34" s="106" t="str">
        <f>'[1]งานผิวผนัง-ผิวพื้น'!$B$2</f>
        <v>ฉาบปูนเรียบธรรมดา </v>
      </c>
      <c r="C34" s="144"/>
      <c r="D34" s="136">
        <v>37</v>
      </c>
      <c r="E34" s="152" t="str">
        <f>'[1]งานผิวผนัง-ผิวพื้น'!$C$2</f>
        <v>ตร.ม.</v>
      </c>
      <c r="F34" s="153">
        <v>55</v>
      </c>
      <c r="G34" s="139">
        <f>IF(F34="-","-",D34*F34)</f>
        <v>2035</v>
      </c>
      <c r="H34" s="153">
        <v>70</v>
      </c>
      <c r="I34" s="140">
        <f>IF(H34="-","-",H34*D34)</f>
        <v>2590</v>
      </c>
      <c r="J34" s="140">
        <f>SUM(G34,I34)</f>
        <v>4625</v>
      </c>
      <c r="K34" s="141"/>
    </row>
    <row r="35" spans="1:11" ht="21.75">
      <c r="A35" s="156"/>
      <c r="B35" s="157"/>
      <c r="C35" s="158" t="s">
        <v>53</v>
      </c>
      <c r="D35" s="159"/>
      <c r="E35" s="160"/>
      <c r="F35" s="161"/>
      <c r="G35" s="162">
        <f>SUM(G8:G34)</f>
        <v>43324.31</v>
      </c>
      <c r="H35" s="161"/>
      <c r="I35" s="163">
        <f>SUM(I9:I34)</f>
        <v>10790.7</v>
      </c>
      <c r="J35" s="164">
        <f>SUM(J9:J34)</f>
        <v>54115.01</v>
      </c>
      <c r="K35" s="165"/>
    </row>
    <row r="36" spans="1:11" ht="21.75">
      <c r="A36" s="135"/>
      <c r="C36" s="166" t="s">
        <v>54</v>
      </c>
      <c r="D36" s="136"/>
      <c r="E36" s="152"/>
      <c r="F36" s="153"/>
      <c r="G36" s="139">
        <f>G35</f>
        <v>43324.31</v>
      </c>
      <c r="H36" s="153"/>
      <c r="I36" s="140">
        <f>I35</f>
        <v>10790.7</v>
      </c>
      <c r="J36" s="149">
        <f>G36+I36</f>
        <v>54115.009999999995</v>
      </c>
      <c r="K36" s="141"/>
    </row>
    <row r="37" spans="1:11" ht="21.75">
      <c r="A37" s="135" t="s">
        <v>16</v>
      </c>
      <c r="B37" s="142" t="s">
        <v>55</v>
      </c>
      <c r="C37" s="144"/>
      <c r="D37" s="136"/>
      <c r="E37" s="152"/>
      <c r="F37" s="153"/>
      <c r="G37" s="139"/>
      <c r="H37" s="153"/>
      <c r="I37" s="140"/>
      <c r="J37" s="141"/>
      <c r="K37" s="141"/>
    </row>
    <row r="38" spans="1:11" ht="21.75">
      <c r="A38" s="135">
        <v>8.1</v>
      </c>
      <c r="B38" s="117" t="str">
        <f>'[1]งานทาสี'!$B$2</f>
        <v>ทาสีน้ำพลาสติก</v>
      </c>
      <c r="C38" s="144"/>
      <c r="D38" s="136">
        <v>51</v>
      </c>
      <c r="E38" s="152" t="str">
        <f>'[1]งานทาสี'!$C$2</f>
        <v>ตร.ม.</v>
      </c>
      <c r="F38" s="153">
        <v>35</v>
      </c>
      <c r="G38" s="139">
        <f>IF(F38="-","-",D38*F38)</f>
        <v>1785</v>
      </c>
      <c r="H38" s="153">
        <v>30</v>
      </c>
      <c r="I38" s="140">
        <f>IF(H38="-","-",H38*D38)</f>
        <v>1530</v>
      </c>
      <c r="J38" s="140">
        <f>SUM(G38,I38)</f>
        <v>3315</v>
      </c>
      <c r="K38" s="141"/>
    </row>
    <row r="39" spans="1:11" ht="21.75">
      <c r="A39" s="135">
        <v>8.2</v>
      </c>
      <c r="B39" s="117" t="str">
        <f>'[1]งานทาสี'!$B$3</f>
        <v>ทาสีน้ำมัน</v>
      </c>
      <c r="C39" s="144"/>
      <c r="D39" s="136">
        <v>13</v>
      </c>
      <c r="E39" s="152" t="str">
        <f>'[1]งานทาสี'!$C$3</f>
        <v>ตร.ม.</v>
      </c>
      <c r="F39" s="153">
        <v>45</v>
      </c>
      <c r="G39" s="139">
        <f>IF(F39="-","-",D39*F39)</f>
        <v>585</v>
      </c>
      <c r="H39" s="153">
        <v>35</v>
      </c>
      <c r="I39" s="140">
        <f>IF(H39="-","-",H39*D39)</f>
        <v>455</v>
      </c>
      <c r="J39" s="140">
        <f>SUM(G39,I39)</f>
        <v>1040</v>
      </c>
      <c r="K39" s="141"/>
    </row>
    <row r="40" spans="1:11" ht="21.75">
      <c r="A40" s="135"/>
      <c r="B40" s="142" t="s">
        <v>56</v>
      </c>
      <c r="C40" s="144"/>
      <c r="D40" s="136"/>
      <c r="E40" s="152"/>
      <c r="F40" s="153"/>
      <c r="G40" s="139"/>
      <c r="H40" s="153"/>
      <c r="I40" s="140"/>
      <c r="J40" s="140"/>
      <c r="K40" s="141"/>
    </row>
    <row r="41" spans="1:11" ht="21.75">
      <c r="A41" s="135">
        <v>9.1</v>
      </c>
      <c r="B41" s="117" t="s">
        <v>74</v>
      </c>
      <c r="C41" s="144"/>
      <c r="D41" s="136">
        <v>6</v>
      </c>
      <c r="E41" s="152" t="str">
        <f>'[1]งานประตูหน้าต่าง'!$C$22</f>
        <v>ตร.ม.</v>
      </c>
      <c r="F41" s="167">
        <v>110</v>
      </c>
      <c r="G41" s="139">
        <f>IF(F41="-","-",D41*F41)</f>
        <v>660</v>
      </c>
      <c r="H41" s="168">
        <f>'[1]งานประตูหน้าต่าง'!$E$22</f>
        <v>40</v>
      </c>
      <c r="I41" s="139">
        <f>IF(H41="-","-",H41*D41)</f>
        <v>240</v>
      </c>
      <c r="J41" s="140">
        <f>SUM(G41,I41)</f>
        <v>900</v>
      </c>
      <c r="K41" s="149"/>
    </row>
    <row r="42" spans="1:11" ht="21.75">
      <c r="A42" s="135"/>
      <c r="B42" s="222" t="s">
        <v>73</v>
      </c>
      <c r="C42" s="144"/>
      <c r="D42" s="136"/>
      <c r="E42" s="152"/>
      <c r="F42" s="153"/>
      <c r="G42" s="139"/>
      <c r="H42" s="168"/>
      <c r="I42" s="139"/>
      <c r="J42" s="140"/>
      <c r="K42" s="141"/>
    </row>
    <row r="43" spans="1:11" ht="21.75">
      <c r="A43" s="135">
        <v>9.2</v>
      </c>
      <c r="B43" s="106" t="str">
        <f>'[1]งานประตูหน้าต่าง'!$B$20</f>
        <v>มือจับทองเหลือง 4 นิ้ว</v>
      </c>
      <c r="C43" s="144"/>
      <c r="D43" s="136">
        <v>1</v>
      </c>
      <c r="E43" s="152" t="str">
        <f>'[1]งานประตูหน้าต่าง'!$C$20</f>
        <v>อัน</v>
      </c>
      <c r="F43" s="153">
        <v>35</v>
      </c>
      <c r="G43" s="139">
        <f>IF(F43="-","-",D43*F43)</f>
        <v>35</v>
      </c>
      <c r="H43" s="168"/>
      <c r="I43" s="139"/>
      <c r="J43" s="140">
        <f>SUM(G43,I43)</f>
        <v>35</v>
      </c>
      <c r="K43" s="141"/>
    </row>
    <row r="44" spans="1:11" ht="21.75">
      <c r="A44" s="135">
        <v>9.3</v>
      </c>
      <c r="B44" s="106" t="str">
        <f>'[1]อื่น ๆ'!$B$3</f>
        <v>กุญแจล๊อคสายยู</v>
      </c>
      <c r="C44" s="144"/>
      <c r="D44" s="136">
        <v>1</v>
      </c>
      <c r="E44" s="152" t="str">
        <f>'[1]อื่น ๆ'!$C$3</f>
        <v>ชุด</v>
      </c>
      <c r="F44" s="153">
        <v>280</v>
      </c>
      <c r="G44" s="139">
        <f>IF(F44="-","-",D44*F44)</f>
        <v>280</v>
      </c>
      <c r="H44" s="168"/>
      <c r="I44" s="139"/>
      <c r="J44" s="140">
        <f>SUM(G44,I44)</f>
        <v>280</v>
      </c>
      <c r="K44" s="141"/>
    </row>
    <row r="45" spans="1:11" ht="21.75">
      <c r="A45" s="135">
        <v>9.4</v>
      </c>
      <c r="B45" s="106" t="str">
        <f>'[1]งานประตูหน้าต่าง'!$B$10</f>
        <v>บานพับเหล็ก 4 นิ้ว</v>
      </c>
      <c r="D45" s="136">
        <v>3</v>
      </c>
      <c r="E45" s="137" t="str">
        <f>'[1]งานประตูหน้าต่าง'!$C$10</f>
        <v>อัน</v>
      </c>
      <c r="F45" s="138">
        <v>30</v>
      </c>
      <c r="G45" s="139">
        <f>IF(F45="-","-",D45*F45)</f>
        <v>90</v>
      </c>
      <c r="H45" s="138"/>
      <c r="I45" s="139">
        <v>900</v>
      </c>
      <c r="J45" s="140">
        <f>SUM(G45,I45)</f>
        <v>990</v>
      </c>
      <c r="K45" s="141"/>
    </row>
    <row r="46" spans="1:11" ht="21.75">
      <c r="A46" s="135">
        <v>9.5</v>
      </c>
      <c r="B46" s="106" t="str">
        <f>'[1]เหล็กรูปพรรณ'!$B$21</f>
        <v>แผ่นเหล็ก 0.20 x 0.15 ม. หนา 1/8 นิ้ว</v>
      </c>
      <c r="D46" s="136">
        <v>4</v>
      </c>
      <c r="E46" s="137" t="str">
        <f>'[1]เหล็กรูปพรรณ'!$C$21</f>
        <v>แผ่น</v>
      </c>
      <c r="F46" s="138">
        <f>'[1]เหล็กรูปพรรณ'!$D$21</f>
        <v>55</v>
      </c>
      <c r="G46" s="139">
        <f>IF(F46="-","-",D46*F46)</f>
        <v>220</v>
      </c>
      <c r="H46" s="138"/>
      <c r="I46" s="139"/>
      <c r="J46" s="140">
        <f>SUM(G46,I46)</f>
        <v>220</v>
      </c>
      <c r="K46" s="141"/>
    </row>
    <row r="47" spans="1:11" ht="21.75">
      <c r="A47" s="135">
        <v>9.6</v>
      </c>
      <c r="B47" s="106" t="str">
        <f>'[1]งานแบบหล่อ'!$B$8</f>
        <v>ไม้เนื้อแข็ง 1 x 8 นิ้ว</v>
      </c>
      <c r="D47" s="136">
        <v>2</v>
      </c>
      <c r="E47" s="137" t="str">
        <f>'[1]งานแบบหล่อ'!$C$8</f>
        <v>ลบ.ฟุต</v>
      </c>
      <c r="F47" s="138">
        <v>733</v>
      </c>
      <c r="G47" s="139">
        <f>IF(F47="-","-",D47*F47)</f>
        <v>1466</v>
      </c>
      <c r="H47" s="138"/>
      <c r="I47" s="139"/>
      <c r="J47" s="140">
        <f>SUM(G47,I47)</f>
        <v>1466</v>
      </c>
      <c r="K47" s="141"/>
    </row>
    <row r="48" spans="1:11" ht="21.75">
      <c r="A48" s="135"/>
      <c r="D48" s="136"/>
      <c r="E48" s="137"/>
      <c r="F48" s="150"/>
      <c r="G48" s="139"/>
      <c r="H48" s="138"/>
      <c r="I48" s="139"/>
      <c r="J48" s="140"/>
      <c r="K48" s="141"/>
    </row>
    <row r="49" spans="1:11" ht="21.75">
      <c r="A49" s="135"/>
      <c r="B49" s="142"/>
      <c r="D49" s="136"/>
      <c r="E49" s="137"/>
      <c r="F49" s="138"/>
      <c r="G49" s="139"/>
      <c r="H49" s="138"/>
      <c r="I49" s="139"/>
      <c r="J49" s="140"/>
      <c r="K49" s="141"/>
    </row>
    <row r="50" spans="1:11" ht="21.75">
      <c r="A50" s="135"/>
      <c r="B50" s="169"/>
      <c r="D50" s="136"/>
      <c r="E50" s="131"/>
      <c r="F50" s="150"/>
      <c r="G50" s="139"/>
      <c r="H50" s="138"/>
      <c r="I50" s="139"/>
      <c r="J50" s="140"/>
      <c r="K50" s="141"/>
    </row>
    <row r="51" spans="1:11" ht="21.75">
      <c r="A51" s="135"/>
      <c r="B51" s="170"/>
      <c r="D51" s="136"/>
      <c r="E51" s="152"/>
      <c r="F51" s="138"/>
      <c r="G51" s="140"/>
      <c r="H51" s="138"/>
      <c r="I51" s="139"/>
      <c r="J51" s="171"/>
      <c r="K51" s="141"/>
    </row>
    <row r="52" spans="1:11" ht="21.75">
      <c r="A52" s="135"/>
      <c r="B52" s="170"/>
      <c r="D52" s="136"/>
      <c r="E52" s="152"/>
      <c r="F52" s="138"/>
      <c r="G52" s="140"/>
      <c r="H52" s="138"/>
      <c r="I52" s="172"/>
      <c r="J52" s="141"/>
      <c r="K52" s="141"/>
    </row>
    <row r="53" spans="1:11" s="117" customFormat="1" ht="21.75">
      <c r="A53" s="173"/>
      <c r="B53" s="174"/>
      <c r="C53" s="175" t="s">
        <v>57</v>
      </c>
      <c r="D53" s="176"/>
      <c r="E53" s="177"/>
      <c r="F53" s="178"/>
      <c r="G53" s="179">
        <f>SUM(G36:G52)</f>
        <v>48445.31</v>
      </c>
      <c r="H53" s="180"/>
      <c r="I53" s="179">
        <f>SUM(I36:I52)</f>
        <v>13915.7</v>
      </c>
      <c r="J53" s="179">
        <f>SUM(J36:J52)</f>
        <v>62361.009999999995</v>
      </c>
      <c r="K53" s="181"/>
    </row>
    <row r="54" spans="1:11" s="189" customFormat="1" ht="21.75">
      <c r="A54" s="118"/>
      <c r="B54" s="182"/>
      <c r="C54" s="183" t="s">
        <v>58</v>
      </c>
      <c r="D54" s="184"/>
      <c r="E54" s="120"/>
      <c r="F54" s="185"/>
      <c r="G54" s="186"/>
      <c r="H54" s="187"/>
      <c r="I54" s="186"/>
      <c r="J54" s="221">
        <f>ROUNDDOWN(J53,-1)</f>
        <v>62360</v>
      </c>
      <c r="K54" s="188"/>
    </row>
    <row r="55" spans="1:14" s="189" customFormat="1" ht="23.2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</row>
    <row r="56" spans="1:14" ht="23.25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</row>
    <row r="57" spans="1:14" ht="21.75">
      <c r="A57" s="152" t="s">
        <v>64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1:14" ht="21.75">
      <c r="A58" s="152" t="s">
        <v>65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4" ht="39.75" customHeight="1">
      <c r="A59" s="194" t="s">
        <v>66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</row>
    <row r="60" spans="1:14" ht="21" customHeight="1">
      <c r="A60" s="195" t="s">
        <v>67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</row>
    <row r="61" spans="1:14" ht="27.75" customHeight="1">
      <c r="A61" s="195" t="s">
        <v>68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</row>
    <row r="62" spans="1:14" ht="27.75" customHeight="1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</row>
    <row r="63" spans="1:14" ht="20.2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</row>
    <row r="64" spans="1:14" ht="21.7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</row>
  </sheetData>
  <sheetProtection/>
  <mergeCells count="13">
    <mergeCell ref="A5:J5"/>
    <mergeCell ref="A1:J1"/>
    <mergeCell ref="A2:J2"/>
    <mergeCell ref="A3:J3"/>
    <mergeCell ref="A4:J4"/>
    <mergeCell ref="A64:N64"/>
    <mergeCell ref="A59:N59"/>
    <mergeCell ref="A60:N60"/>
    <mergeCell ref="A62:N62"/>
    <mergeCell ref="A61:N61"/>
    <mergeCell ref="A55:N55"/>
    <mergeCell ref="A56:N56"/>
    <mergeCell ref="A63:N63"/>
  </mergeCells>
  <printOptions/>
  <pageMargins left="0.1968503937007874" right="0.1968503937007874" top="0.7874015748031497" bottom="0.5905511811023623" header="0.3937007874015748" footer="0.11811023622047245"/>
  <pageSetup horizontalDpi="300" verticalDpi="300" orientation="portrait" paperSize="9" scale="90" r:id="rId1"/>
  <headerFooter alignWithMargins="0">
    <oddHeader>&amp;Rแบบ ปร.4 แผ่นที่ &amp;P/2</oddHeader>
    <oddFooter>&amp;L&amp;F&amp;C&amp;A&amp;R&amp;D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4"/>
  <sheetViews>
    <sheetView tabSelected="1" zoomScale="96" zoomScaleNormal="96" zoomScalePageLayoutView="0" workbookViewId="0" topLeftCell="A1">
      <selection activeCell="D14" sqref="D14"/>
    </sheetView>
  </sheetViews>
  <sheetFormatPr defaultColWidth="9.00390625" defaultRowHeight="14.25"/>
  <cols>
    <col min="1" max="1" width="5.875" style="1" customWidth="1"/>
    <col min="2" max="2" width="35.75390625" style="1" customWidth="1"/>
    <col min="3" max="3" width="13.875" style="1" customWidth="1"/>
    <col min="4" max="4" width="12.50390625" style="2" customWidth="1"/>
    <col min="5" max="5" width="16.50390625" style="3" customWidth="1"/>
    <col min="6" max="6" width="17.375" style="3" hidden="1" customWidth="1"/>
    <col min="7" max="7" width="0.2421875" style="3" hidden="1" customWidth="1"/>
    <col min="8" max="8" width="12.00390625" style="3" hidden="1" customWidth="1"/>
    <col min="9" max="9" width="9.875" style="1" hidden="1" customWidth="1"/>
    <col min="10" max="10" width="12.00390625" style="1" hidden="1" customWidth="1"/>
    <col min="11" max="16384" width="9.00390625" style="1" customWidth="1"/>
  </cols>
  <sheetData>
    <row r="1" spans="1:10" ht="18" customHeight="1">
      <c r="A1" s="214" t="s">
        <v>22</v>
      </c>
      <c r="B1" s="215"/>
      <c r="C1" s="215"/>
      <c r="D1" s="215"/>
      <c r="E1" s="215"/>
      <c r="F1" s="215"/>
      <c r="G1" s="56"/>
      <c r="H1" s="56"/>
      <c r="I1" s="57"/>
      <c r="J1" s="57"/>
    </row>
    <row r="2" spans="1:10" ht="19.5" customHeight="1">
      <c r="A2" s="216" t="s">
        <v>27</v>
      </c>
      <c r="B2" s="216"/>
      <c r="C2" s="216"/>
      <c r="D2" s="216"/>
      <c r="E2" s="216"/>
      <c r="F2" s="216"/>
      <c r="G2" s="56"/>
      <c r="H2" s="56"/>
      <c r="I2" s="57"/>
      <c r="J2" s="57"/>
    </row>
    <row r="3" spans="1:10" ht="15" customHeight="1">
      <c r="A3" s="217"/>
      <c r="B3" s="217"/>
      <c r="C3" s="217"/>
      <c r="D3" s="217"/>
      <c r="E3" s="217"/>
      <c r="F3" s="217"/>
      <c r="G3" s="58"/>
      <c r="H3" s="58"/>
      <c r="I3" s="59"/>
      <c r="J3" s="59"/>
    </row>
    <row r="4" spans="1:10" ht="18" customHeight="1">
      <c r="A4" s="208" t="s">
        <v>32</v>
      </c>
      <c r="B4" s="208"/>
      <c r="C4" s="208"/>
      <c r="D4" s="208"/>
      <c r="E4" s="208"/>
      <c r="F4" s="208"/>
      <c r="G4" s="58"/>
      <c r="H4" s="58"/>
      <c r="I4" s="59"/>
      <c r="J4" s="59"/>
    </row>
    <row r="5" spans="1:10" ht="18" customHeight="1">
      <c r="A5" s="208" t="s">
        <v>75</v>
      </c>
      <c r="B5" s="208"/>
      <c r="C5" s="208"/>
      <c r="D5" s="208"/>
      <c r="E5" s="208"/>
      <c r="F5" s="208"/>
      <c r="G5" s="58"/>
      <c r="H5" s="58"/>
      <c r="I5" s="59"/>
      <c r="J5" s="59"/>
    </row>
    <row r="6" spans="1:10" ht="18" customHeight="1">
      <c r="A6" s="208" t="s">
        <v>33</v>
      </c>
      <c r="B6" s="208"/>
      <c r="C6" s="208"/>
      <c r="D6" s="208"/>
      <c r="E6" s="208"/>
      <c r="F6" s="208"/>
      <c r="G6" s="58"/>
      <c r="H6" s="58"/>
      <c r="I6" s="59"/>
      <c r="J6" s="59"/>
    </row>
    <row r="7" spans="1:10" ht="18" customHeight="1">
      <c r="A7" s="208" t="s">
        <v>76</v>
      </c>
      <c r="B7" s="208"/>
      <c r="C7" s="208"/>
      <c r="D7" s="208"/>
      <c r="E7" s="208"/>
      <c r="F7" s="208"/>
      <c r="G7" s="58"/>
      <c r="H7" s="58"/>
      <c r="I7" s="59"/>
      <c r="J7" s="59"/>
    </row>
    <row r="8" spans="1:10" ht="18" customHeight="1">
      <c r="A8" s="208" t="s">
        <v>34</v>
      </c>
      <c r="B8" s="208"/>
      <c r="C8" s="208"/>
      <c r="D8" s="208"/>
      <c r="E8" s="208"/>
      <c r="F8" s="208"/>
      <c r="G8" s="58"/>
      <c r="H8" s="58"/>
      <c r="I8" s="59"/>
      <c r="J8" s="59"/>
    </row>
    <row r="9" spans="1:10" ht="18" customHeight="1">
      <c r="A9" s="208" t="s">
        <v>70</v>
      </c>
      <c r="B9" s="208"/>
      <c r="C9" s="208"/>
      <c r="D9" s="208"/>
      <c r="E9" s="208"/>
      <c r="F9" s="208"/>
      <c r="G9" s="58"/>
      <c r="H9" s="58"/>
      <c r="I9" s="59"/>
      <c r="J9" s="59"/>
    </row>
    <row r="10" spans="1:10" ht="18" customHeight="1">
      <c r="A10" s="208" t="s">
        <v>35</v>
      </c>
      <c r="B10" s="208"/>
      <c r="C10" s="208"/>
      <c r="D10" s="208"/>
      <c r="E10" s="208"/>
      <c r="F10" s="208"/>
      <c r="G10" s="58"/>
      <c r="H10" s="58"/>
      <c r="I10" s="59"/>
      <c r="J10" s="59"/>
    </row>
    <row r="11" spans="1:10" ht="18" customHeight="1">
      <c r="A11" s="209" t="s">
        <v>69</v>
      </c>
      <c r="B11" s="209"/>
      <c r="C11" s="209"/>
      <c r="D11" s="209"/>
      <c r="E11" s="209"/>
      <c r="F11" s="209"/>
      <c r="G11" s="58"/>
      <c r="H11" s="58"/>
      <c r="I11" s="59"/>
      <c r="J11" s="59"/>
    </row>
    <row r="12" spans="1:11" ht="18" customHeight="1">
      <c r="A12" s="212" t="s">
        <v>0</v>
      </c>
      <c r="B12" s="212" t="s">
        <v>1</v>
      </c>
      <c r="C12" s="60" t="s">
        <v>6</v>
      </c>
      <c r="D12" s="60" t="s">
        <v>7</v>
      </c>
      <c r="E12" s="61" t="s">
        <v>9</v>
      </c>
      <c r="F12" s="210" t="s">
        <v>4</v>
      </c>
      <c r="G12" s="62"/>
      <c r="H12" s="62"/>
      <c r="I12" s="63"/>
      <c r="J12" s="64"/>
      <c r="K12" s="55"/>
    </row>
    <row r="13" spans="1:11" ht="18" customHeight="1">
      <c r="A13" s="213"/>
      <c r="B13" s="213"/>
      <c r="C13" s="65" t="s">
        <v>10</v>
      </c>
      <c r="D13" s="65" t="s">
        <v>8</v>
      </c>
      <c r="E13" s="66" t="s">
        <v>11</v>
      </c>
      <c r="F13" s="211"/>
      <c r="G13" s="67"/>
      <c r="H13" s="67"/>
      <c r="I13" s="68"/>
      <c r="J13" s="69"/>
      <c r="K13" s="55"/>
    </row>
    <row r="14" spans="1:11" ht="18" customHeight="1">
      <c r="A14" s="70">
        <v>1</v>
      </c>
      <c r="B14" s="71" t="s">
        <v>13</v>
      </c>
      <c r="C14" s="72"/>
      <c r="D14" s="72"/>
      <c r="E14" s="73"/>
      <c r="F14" s="71"/>
      <c r="G14" s="74"/>
      <c r="H14" s="74"/>
      <c r="I14" s="75"/>
      <c r="J14" s="76"/>
      <c r="K14" s="55"/>
    </row>
    <row r="15" spans="1:11" ht="18" customHeight="1">
      <c r="A15" s="70">
        <v>2</v>
      </c>
      <c r="B15" s="71" t="s">
        <v>12</v>
      </c>
      <c r="C15" s="77">
        <f>'ปร.4'!J54</f>
        <v>62360</v>
      </c>
      <c r="D15" s="78">
        <v>1.2726</v>
      </c>
      <c r="E15" s="79">
        <f>C15*1.3365</f>
        <v>83344.14</v>
      </c>
      <c r="F15" s="80"/>
      <c r="G15" s="74"/>
      <c r="H15" s="74"/>
      <c r="I15" s="75"/>
      <c r="J15" s="76"/>
      <c r="K15" s="55"/>
    </row>
    <row r="16" spans="1:11" ht="18" customHeight="1">
      <c r="A16" s="70">
        <v>3</v>
      </c>
      <c r="B16" s="71" t="s">
        <v>14</v>
      </c>
      <c r="C16" s="77"/>
      <c r="D16" s="78"/>
      <c r="E16" s="79"/>
      <c r="F16" s="71"/>
      <c r="G16" s="82"/>
      <c r="H16" s="82"/>
      <c r="I16" s="83"/>
      <c r="J16" s="84"/>
      <c r="K16" s="55"/>
    </row>
    <row r="17" spans="1:11" ht="18" customHeight="1">
      <c r="A17" s="85">
        <v>4</v>
      </c>
      <c r="B17" s="86" t="s">
        <v>15</v>
      </c>
      <c r="C17" s="87"/>
      <c r="D17" s="88" t="s">
        <v>16</v>
      </c>
      <c r="E17" s="89"/>
      <c r="F17" s="90"/>
      <c r="G17" s="82"/>
      <c r="H17" s="82"/>
      <c r="I17" s="83"/>
      <c r="J17" s="84"/>
      <c r="K17" s="55"/>
    </row>
    <row r="18" spans="1:11" ht="18" customHeight="1">
      <c r="A18" s="70">
        <v>5</v>
      </c>
      <c r="B18" s="71" t="s">
        <v>17</v>
      </c>
      <c r="C18" s="81"/>
      <c r="D18" s="81"/>
      <c r="E18" s="73"/>
      <c r="F18" s="71"/>
      <c r="G18" s="82"/>
      <c r="H18" s="82"/>
      <c r="I18" s="83"/>
      <c r="J18" s="84"/>
      <c r="K18" s="55"/>
    </row>
    <row r="19" spans="1:11" ht="18" customHeight="1">
      <c r="A19" s="86"/>
      <c r="B19" s="86" t="s">
        <v>25</v>
      </c>
      <c r="C19" s="88"/>
      <c r="D19" s="88"/>
      <c r="E19" s="89"/>
      <c r="F19" s="90"/>
      <c r="G19" s="82"/>
      <c r="H19" s="82"/>
      <c r="I19" s="83"/>
      <c r="J19" s="84"/>
      <c r="K19" s="55"/>
    </row>
    <row r="20" spans="1:11" ht="18" customHeight="1">
      <c r="A20" s="71"/>
      <c r="B20" s="71" t="s">
        <v>24</v>
      </c>
      <c r="C20" s="81"/>
      <c r="D20" s="81"/>
      <c r="E20" s="73"/>
      <c r="F20" s="71"/>
      <c r="G20" s="82"/>
      <c r="H20" s="82"/>
      <c r="I20" s="83"/>
      <c r="J20" s="84"/>
      <c r="K20" s="55"/>
    </row>
    <row r="21" spans="1:11" ht="18" customHeight="1">
      <c r="A21" s="86"/>
      <c r="B21" s="86" t="s">
        <v>23</v>
      </c>
      <c r="C21" s="88"/>
      <c r="D21" s="88"/>
      <c r="E21" s="89"/>
      <c r="F21" s="90"/>
      <c r="G21" s="74"/>
      <c r="H21" s="74"/>
      <c r="I21" s="75"/>
      <c r="J21" s="76"/>
      <c r="K21" s="55"/>
    </row>
    <row r="22" spans="1:11" ht="18" customHeight="1">
      <c r="A22" s="71"/>
      <c r="B22" s="71" t="s">
        <v>26</v>
      </c>
      <c r="C22" s="72"/>
      <c r="D22" s="72"/>
      <c r="E22" s="73"/>
      <c r="F22" s="71"/>
      <c r="G22" s="91"/>
      <c r="H22" s="91"/>
      <c r="I22" s="92"/>
      <c r="J22" s="93"/>
      <c r="K22" s="55"/>
    </row>
    <row r="23" spans="1:11" ht="18" customHeight="1">
      <c r="A23" s="94"/>
      <c r="B23" s="94" t="s">
        <v>18</v>
      </c>
      <c r="C23" s="95"/>
      <c r="D23" s="95"/>
      <c r="E23" s="96">
        <f>SUM(E15:E21)</f>
        <v>83344.14</v>
      </c>
      <c r="F23" s="94"/>
      <c r="G23" s="91"/>
      <c r="H23" s="91"/>
      <c r="I23" s="92"/>
      <c r="J23" s="93"/>
      <c r="K23" s="55"/>
    </row>
    <row r="24" spans="1:11" ht="18" customHeight="1">
      <c r="A24" s="86"/>
      <c r="B24" s="97" t="s">
        <v>19</v>
      </c>
      <c r="C24" s="98"/>
      <c r="D24" s="99"/>
      <c r="E24" s="89">
        <f>ROUNDDOWN(E23,-2)</f>
        <v>83300</v>
      </c>
      <c r="F24" s="100"/>
      <c r="G24" s="67"/>
      <c r="H24" s="67"/>
      <c r="I24" s="68"/>
      <c r="J24" s="69"/>
      <c r="K24" s="55"/>
    </row>
    <row r="25" spans="1:11" ht="18" customHeight="1">
      <c r="A25" s="71"/>
      <c r="B25" s="101" t="str">
        <f>_xlfn.BAHTTEXT(E24)</f>
        <v>แปดหมื่นสามพันสามร้อยบาทถ้วน</v>
      </c>
      <c r="C25" s="101"/>
      <c r="D25" s="102"/>
      <c r="E25" s="103"/>
      <c r="F25" s="94"/>
      <c r="G25" s="67"/>
      <c r="H25" s="67"/>
      <c r="I25" s="68"/>
      <c r="J25" s="69"/>
      <c r="K25" s="55"/>
    </row>
    <row r="26" spans="1:10" ht="18" customHeight="1">
      <c r="A26" s="209" t="s">
        <v>20</v>
      </c>
      <c r="B26" s="209"/>
      <c r="C26" s="209"/>
      <c r="D26" s="209"/>
      <c r="E26" s="209"/>
      <c r="F26" s="209"/>
      <c r="G26" s="58"/>
      <c r="H26" s="58"/>
      <c r="I26" s="59"/>
      <c r="J26" s="59"/>
    </row>
    <row r="27" spans="1:10" ht="18" customHeight="1">
      <c r="A27" s="208" t="s">
        <v>21</v>
      </c>
      <c r="B27" s="208"/>
      <c r="C27" s="208"/>
      <c r="D27" s="208"/>
      <c r="E27" s="208"/>
      <c r="F27" s="208"/>
      <c r="G27" s="58"/>
      <c r="H27" s="58"/>
      <c r="I27" s="59"/>
      <c r="J27" s="59"/>
    </row>
    <row r="28" spans="1:10" ht="18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</row>
    <row r="29" spans="1:10" ht="18" customHeight="1">
      <c r="A29" s="218" t="s">
        <v>31</v>
      </c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10" ht="18" customHeight="1">
      <c r="A30" s="218" t="s">
        <v>28</v>
      </c>
      <c r="B30" s="218"/>
      <c r="C30" s="218"/>
      <c r="D30" s="218"/>
      <c r="E30" s="218"/>
      <c r="F30" s="218"/>
      <c r="G30" s="218"/>
      <c r="H30" s="218"/>
      <c r="I30" s="218"/>
      <c r="J30" s="218"/>
    </row>
    <row r="31" spans="1:10" ht="18" customHeight="1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</row>
    <row r="32" spans="1:10" ht="18" customHeight="1">
      <c r="A32" s="218" t="s">
        <v>37</v>
      </c>
      <c r="B32" s="218"/>
      <c r="C32" s="218"/>
      <c r="D32" s="218"/>
      <c r="E32" s="218"/>
      <c r="F32" s="218"/>
      <c r="G32" s="218"/>
      <c r="H32" s="218"/>
      <c r="I32" s="218"/>
      <c r="J32" s="218"/>
    </row>
    <row r="33" spans="1:10" ht="18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  <row r="34" spans="1:10" ht="18" customHeight="1">
      <c r="A34" s="218" t="s">
        <v>30</v>
      </c>
      <c r="B34" s="218"/>
      <c r="C34" s="218"/>
      <c r="D34" s="218"/>
      <c r="E34" s="218"/>
      <c r="F34" s="218"/>
      <c r="G34" s="218"/>
      <c r="H34" s="218"/>
      <c r="I34" s="218"/>
      <c r="J34" s="218"/>
    </row>
    <row r="35" spans="1:10" ht="18" customHeight="1">
      <c r="A35" s="219" t="s">
        <v>29</v>
      </c>
      <c r="B35" s="219"/>
      <c r="C35" s="219"/>
      <c r="D35" s="219"/>
      <c r="E35" s="219"/>
      <c r="F35" s="219"/>
      <c r="G35" s="219"/>
      <c r="H35" s="219"/>
      <c r="I35" s="219"/>
      <c r="J35" s="219"/>
    </row>
    <row r="36" spans="1:10" ht="18" customHeight="1">
      <c r="A36" s="218" t="s">
        <v>39</v>
      </c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8" customHeight="1">
      <c r="A37" s="218" t="s">
        <v>38</v>
      </c>
      <c r="B37" s="218"/>
      <c r="C37" s="218"/>
      <c r="D37" s="218"/>
      <c r="E37" s="218"/>
      <c r="F37" s="218"/>
      <c r="G37" s="218"/>
      <c r="H37" s="218"/>
      <c r="I37" s="218"/>
      <c r="J37" s="218"/>
    </row>
    <row r="38" spans="1:6" ht="14.25">
      <c r="A38" s="206"/>
      <c r="B38" s="206"/>
      <c r="C38" s="206"/>
      <c r="D38" s="206"/>
      <c r="E38" s="206"/>
      <c r="F38" s="206"/>
    </row>
    <row r="39" spans="1:10" ht="19.5" customHeight="1">
      <c r="A39" s="207"/>
      <c r="B39" s="207"/>
      <c r="C39" s="207"/>
      <c r="D39" s="207"/>
      <c r="E39" s="207"/>
      <c r="F39" s="207"/>
      <c r="G39" s="19"/>
      <c r="H39" s="19"/>
      <c r="I39" s="20"/>
      <c r="J39" s="20"/>
    </row>
    <row r="40" spans="1:10" ht="21.75" customHeight="1">
      <c r="A40" s="207"/>
      <c r="B40" s="207"/>
      <c r="C40" s="207"/>
      <c r="D40" s="207"/>
      <c r="E40" s="207"/>
      <c r="F40" s="207"/>
      <c r="G40" s="19"/>
      <c r="H40" s="19"/>
      <c r="I40" s="20"/>
      <c r="J40" s="20"/>
    </row>
    <row r="41" spans="1:10" ht="19.5" customHeight="1">
      <c r="A41" s="207"/>
      <c r="B41" s="207"/>
      <c r="C41" s="207"/>
      <c r="D41" s="207"/>
      <c r="E41" s="207"/>
      <c r="F41" s="207"/>
      <c r="G41" s="21"/>
      <c r="H41" s="21"/>
      <c r="I41" s="22"/>
      <c r="J41" s="22"/>
    </row>
    <row r="42" spans="1:10" s="20" customFormat="1" ht="18" customHeight="1">
      <c r="A42" s="207"/>
      <c r="B42" s="207"/>
      <c r="C42" s="207"/>
      <c r="D42" s="207"/>
      <c r="E42" s="207"/>
      <c r="F42" s="207"/>
      <c r="G42" s="21"/>
      <c r="H42" s="21"/>
      <c r="I42" s="22"/>
      <c r="J42" s="22"/>
    </row>
    <row r="43" spans="1:10" s="20" customFormat="1" ht="20.25" customHeight="1">
      <c r="A43" s="207"/>
      <c r="B43" s="207"/>
      <c r="C43" s="207"/>
      <c r="D43" s="207"/>
      <c r="E43" s="207"/>
      <c r="F43" s="207"/>
      <c r="G43" s="21"/>
      <c r="H43" s="21"/>
      <c r="I43" s="22"/>
      <c r="J43" s="22"/>
    </row>
    <row r="44" spans="1:10" s="20" customFormat="1" ht="21">
      <c r="A44" s="207"/>
      <c r="B44" s="207"/>
      <c r="C44" s="207"/>
      <c r="D44" s="207"/>
      <c r="E44" s="207"/>
      <c r="F44" s="207"/>
      <c r="G44" s="21"/>
      <c r="H44" s="21"/>
      <c r="I44" s="22"/>
      <c r="J44" s="22"/>
    </row>
    <row r="45" spans="1:10" s="20" customFormat="1" ht="19.5" customHeight="1">
      <c r="A45" s="207"/>
      <c r="B45" s="207"/>
      <c r="C45" s="207"/>
      <c r="D45" s="207"/>
      <c r="E45" s="207"/>
      <c r="F45" s="207"/>
      <c r="G45" s="21"/>
      <c r="H45" s="21"/>
      <c r="I45" s="22"/>
      <c r="J45" s="22"/>
    </row>
    <row r="46" spans="1:10" s="20" customFormat="1" ht="19.5" customHeight="1">
      <c r="A46" s="207"/>
      <c r="B46" s="207"/>
      <c r="C46" s="207"/>
      <c r="D46" s="207"/>
      <c r="E46" s="207"/>
      <c r="F46" s="207"/>
      <c r="G46" s="21"/>
      <c r="H46" s="21"/>
      <c r="I46" s="22"/>
      <c r="J46" s="22"/>
    </row>
    <row r="47" spans="1:10" s="20" customFormat="1" ht="19.5" customHeight="1">
      <c r="A47" s="207"/>
      <c r="B47" s="207"/>
      <c r="C47" s="207"/>
      <c r="D47" s="207"/>
      <c r="E47" s="207"/>
      <c r="F47" s="207"/>
      <c r="G47" s="21"/>
      <c r="H47" s="21"/>
      <c r="I47" s="22"/>
      <c r="J47" s="22"/>
    </row>
    <row r="48" spans="1:10" s="20" customFormat="1" ht="19.5" customHeight="1">
      <c r="A48" s="29"/>
      <c r="B48" s="29"/>
      <c r="C48" s="29"/>
      <c r="D48" s="29"/>
      <c r="E48" s="29"/>
      <c r="F48" s="29"/>
      <c r="G48" s="21"/>
      <c r="H48" s="21"/>
      <c r="I48" s="22"/>
      <c r="J48" s="22"/>
    </row>
    <row r="49" spans="1:10" s="20" customFormat="1" ht="19.5" customHeight="1">
      <c r="A49" s="36"/>
      <c r="B49" s="36"/>
      <c r="C49" s="36"/>
      <c r="D49" s="36"/>
      <c r="E49" s="36"/>
      <c r="F49" s="36"/>
      <c r="G49" s="21"/>
      <c r="H49" s="21"/>
      <c r="I49" s="22"/>
      <c r="J49" s="22"/>
    </row>
    <row r="50" spans="1:10" s="20" customFormat="1" ht="19.5" customHeight="1">
      <c r="A50" s="37"/>
      <c r="B50" s="37"/>
      <c r="C50" s="37"/>
      <c r="D50" s="37"/>
      <c r="E50" s="37"/>
      <c r="F50" s="37"/>
      <c r="G50" s="21"/>
      <c r="H50" s="21"/>
      <c r="I50" s="22"/>
      <c r="J50" s="22"/>
    </row>
    <row r="51" spans="1:10" s="20" customFormat="1" ht="19.5" customHeight="1">
      <c r="A51" s="37"/>
      <c r="B51" s="37"/>
      <c r="C51" s="37"/>
      <c r="D51" s="37"/>
      <c r="E51" s="37"/>
      <c r="F51" s="37"/>
      <c r="G51" s="21"/>
      <c r="H51" s="21"/>
      <c r="I51" s="22"/>
      <c r="J51" s="22"/>
    </row>
    <row r="52" spans="1:10" s="20" customFormat="1" ht="19.5" customHeight="1">
      <c r="A52" s="37"/>
      <c r="B52" s="38"/>
      <c r="C52" s="37"/>
      <c r="D52" s="37"/>
      <c r="E52" s="37"/>
      <c r="F52" s="38"/>
      <c r="G52" s="21"/>
      <c r="H52" s="21"/>
      <c r="I52" s="22"/>
      <c r="J52" s="22"/>
    </row>
    <row r="53" spans="1:10" s="20" customFormat="1" ht="19.5" customHeight="1">
      <c r="A53" s="37"/>
      <c r="B53" s="38"/>
      <c r="C53" s="39"/>
      <c r="D53" s="40"/>
      <c r="E53" s="39"/>
      <c r="F53" s="38"/>
      <c r="G53" s="21"/>
      <c r="H53" s="21"/>
      <c r="I53" s="22"/>
      <c r="J53" s="22"/>
    </row>
    <row r="54" spans="1:10" s="20" customFormat="1" ht="19.5" customHeight="1">
      <c r="A54" s="37"/>
      <c r="B54" s="38"/>
      <c r="C54" s="38"/>
      <c r="D54" s="38"/>
      <c r="E54" s="37"/>
      <c r="F54" s="38"/>
      <c r="G54" s="21"/>
      <c r="H54" s="21"/>
      <c r="I54" s="22"/>
      <c r="J54" s="22"/>
    </row>
    <row r="55" spans="1:10" s="20" customFormat="1" ht="19.5" customHeight="1">
      <c r="A55" s="37"/>
      <c r="B55" s="38"/>
      <c r="C55" s="37"/>
      <c r="D55" s="38"/>
      <c r="E55" s="37"/>
      <c r="F55" s="38"/>
      <c r="G55" s="21"/>
      <c r="H55" s="21"/>
      <c r="I55" s="22"/>
      <c r="J55" s="22"/>
    </row>
    <row r="56" spans="1:10" s="20" customFormat="1" ht="19.5" customHeight="1">
      <c r="A56" s="37"/>
      <c r="B56" s="38"/>
      <c r="C56" s="38"/>
      <c r="D56" s="38"/>
      <c r="E56" s="37"/>
      <c r="F56" s="38"/>
      <c r="G56" s="21"/>
      <c r="H56" s="21"/>
      <c r="I56" s="22"/>
      <c r="J56" s="22"/>
    </row>
    <row r="57" spans="1:10" s="20" customFormat="1" ht="19.5" customHeight="1">
      <c r="A57" s="38"/>
      <c r="B57" s="38"/>
      <c r="C57" s="38"/>
      <c r="D57" s="38"/>
      <c r="E57" s="37"/>
      <c r="F57" s="38"/>
      <c r="G57" s="21"/>
      <c r="H57" s="21"/>
      <c r="I57" s="22"/>
      <c r="J57" s="22"/>
    </row>
    <row r="58" spans="1:10" s="20" customFormat="1" ht="19.5" customHeight="1">
      <c r="A58" s="38"/>
      <c r="B58" s="38"/>
      <c r="C58" s="38"/>
      <c r="D58" s="38"/>
      <c r="E58" s="37"/>
      <c r="F58" s="38"/>
      <c r="G58" s="21"/>
      <c r="H58" s="21"/>
      <c r="I58" s="22"/>
      <c r="J58" s="22"/>
    </row>
    <row r="59" spans="1:10" s="20" customFormat="1" ht="19.5" customHeight="1">
      <c r="A59" s="38"/>
      <c r="B59" s="38"/>
      <c r="C59" s="38"/>
      <c r="D59" s="38"/>
      <c r="E59" s="37"/>
      <c r="F59" s="38"/>
      <c r="G59" s="21"/>
      <c r="H59" s="21"/>
      <c r="I59" s="22"/>
      <c r="J59" s="22"/>
    </row>
    <row r="60" spans="1:10" s="20" customFormat="1" ht="19.5" customHeight="1">
      <c r="A60" s="38"/>
      <c r="B60" s="38"/>
      <c r="C60" s="37"/>
      <c r="D60" s="37"/>
      <c r="E60" s="37"/>
      <c r="F60" s="38"/>
      <c r="G60" s="21"/>
      <c r="H60" s="21"/>
      <c r="I60" s="22"/>
      <c r="J60" s="22"/>
    </row>
    <row r="61" spans="1:10" s="20" customFormat="1" ht="19.5" customHeight="1">
      <c r="A61" s="38"/>
      <c r="B61" s="41"/>
      <c r="C61" s="37"/>
      <c r="D61" s="37"/>
      <c r="E61" s="42"/>
      <c r="F61" s="38"/>
      <c r="G61" s="21"/>
      <c r="H61" s="21"/>
      <c r="I61" s="22"/>
      <c r="J61" s="22"/>
    </row>
    <row r="62" spans="1:10" s="20" customFormat="1" ht="19.5" customHeight="1">
      <c r="A62" s="38"/>
      <c r="B62" s="41"/>
      <c r="C62" s="41"/>
      <c r="D62" s="41"/>
      <c r="E62" s="42"/>
      <c r="F62" s="38"/>
      <c r="G62" s="21"/>
      <c r="H62" s="21"/>
      <c r="I62" s="22"/>
      <c r="J62" s="22"/>
    </row>
    <row r="63" spans="1:10" s="20" customFormat="1" ht="19.5" customHeight="1">
      <c r="A63" s="38"/>
      <c r="B63" s="38"/>
      <c r="C63" s="38"/>
      <c r="D63" s="38"/>
      <c r="E63" s="43"/>
      <c r="F63" s="38"/>
      <c r="G63" s="21"/>
      <c r="H63" s="21"/>
      <c r="I63" s="22"/>
      <c r="J63" s="22"/>
    </row>
    <row r="64" spans="1:10" s="20" customFormat="1" ht="19.5" customHeight="1">
      <c r="A64" s="36"/>
      <c r="B64" s="36"/>
      <c r="C64" s="36"/>
      <c r="D64" s="36"/>
      <c r="E64" s="36"/>
      <c r="F64" s="36"/>
      <c r="G64" s="21"/>
      <c r="H64" s="21"/>
      <c r="I64" s="22"/>
      <c r="J64" s="22"/>
    </row>
    <row r="65" spans="1:10" s="20" customFormat="1" ht="19.5" customHeight="1">
      <c r="A65" s="29"/>
      <c r="B65" s="29"/>
      <c r="C65" s="29"/>
      <c r="D65" s="29"/>
      <c r="E65" s="29"/>
      <c r="F65" s="29"/>
      <c r="G65" s="21"/>
      <c r="H65" s="21"/>
      <c r="I65" s="22"/>
      <c r="J65" s="22"/>
    </row>
    <row r="66" spans="1:10" s="20" customFormat="1" ht="12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s="20" customFormat="1" ht="19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s="20" customFormat="1" ht="19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s="20" customFormat="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s="20" customFormat="1" ht="19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s="20" customFormat="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20" customFormat="1" ht="19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s="20" customFormat="1" ht="19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</row>
    <row r="74" spans="1:10" s="20" customFormat="1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</row>
    <row r="75" spans="1:10" s="20" customFormat="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s="20" customFormat="1" ht="4.5" customHeight="1">
      <c r="A76" s="28"/>
      <c r="B76" s="28"/>
      <c r="C76" s="28"/>
      <c r="D76" s="28"/>
      <c r="E76" s="28"/>
      <c r="F76" s="28"/>
      <c r="G76" s="3"/>
      <c r="H76" s="3"/>
      <c r="I76" s="1"/>
      <c r="J76" s="1"/>
    </row>
    <row r="77" spans="1:8" s="20" customFormat="1" ht="19.5" customHeight="1">
      <c r="A77" s="33"/>
      <c r="B77" s="33"/>
      <c r="C77" s="33"/>
      <c r="D77" s="33"/>
      <c r="E77" s="33"/>
      <c r="F77" s="33"/>
      <c r="G77" s="19"/>
      <c r="H77" s="19"/>
    </row>
    <row r="78" spans="1:8" s="20" customFormat="1" ht="21.75" customHeight="1">
      <c r="A78" s="34"/>
      <c r="B78" s="34"/>
      <c r="C78" s="34"/>
      <c r="D78" s="34"/>
      <c r="E78" s="34"/>
      <c r="F78" s="34"/>
      <c r="G78" s="19"/>
      <c r="H78" s="19"/>
    </row>
    <row r="79" spans="1:10" s="20" customFormat="1" ht="19.5" customHeight="1">
      <c r="A79" s="35"/>
      <c r="B79" s="35"/>
      <c r="C79" s="35"/>
      <c r="D79" s="35"/>
      <c r="E79" s="35"/>
      <c r="F79" s="35"/>
      <c r="G79" s="21"/>
      <c r="H79" s="21"/>
      <c r="I79" s="22"/>
      <c r="J79" s="22"/>
    </row>
    <row r="80" spans="1:10" ht="19.5" customHeight="1">
      <c r="A80" s="29"/>
      <c r="B80" s="29"/>
      <c r="C80" s="29"/>
      <c r="D80" s="29"/>
      <c r="E80" s="29"/>
      <c r="F80" s="29"/>
      <c r="G80" s="21"/>
      <c r="H80" s="21"/>
      <c r="I80" s="22"/>
      <c r="J80" s="22"/>
    </row>
    <row r="81" spans="1:10" ht="19.5" customHeight="1">
      <c r="A81" s="29"/>
      <c r="B81" s="29"/>
      <c r="C81" s="29"/>
      <c r="D81" s="29"/>
      <c r="E81" s="29"/>
      <c r="F81" s="29"/>
      <c r="G81" s="21"/>
      <c r="H81" s="21"/>
      <c r="I81" s="22"/>
      <c r="J81" s="22"/>
    </row>
    <row r="82" spans="1:10" ht="19.5" customHeight="1">
      <c r="A82" s="29"/>
      <c r="B82" s="29"/>
      <c r="C82" s="29"/>
      <c r="D82" s="29"/>
      <c r="E82" s="29"/>
      <c r="F82" s="29"/>
      <c r="G82" s="21"/>
      <c r="H82" s="21"/>
      <c r="I82" s="22"/>
      <c r="J82" s="22"/>
    </row>
    <row r="83" spans="1:10" ht="19.5" customHeight="1">
      <c r="A83" s="29"/>
      <c r="B83" s="29"/>
      <c r="C83" s="29"/>
      <c r="D83" s="29"/>
      <c r="E83" s="29"/>
      <c r="F83" s="29"/>
      <c r="G83" s="21"/>
      <c r="H83" s="21"/>
      <c r="I83" s="22"/>
      <c r="J83" s="22"/>
    </row>
    <row r="84" spans="1:10" ht="19.5" customHeight="1">
      <c r="A84" s="29"/>
      <c r="B84" s="29"/>
      <c r="C84" s="29"/>
      <c r="D84" s="29"/>
      <c r="E84" s="29"/>
      <c r="F84" s="29"/>
      <c r="G84" s="21"/>
      <c r="H84" s="21"/>
      <c r="I84" s="22"/>
      <c r="J84" s="22"/>
    </row>
    <row r="85" spans="1:10" ht="19.5" customHeight="1">
      <c r="A85" s="29"/>
      <c r="B85" s="29"/>
      <c r="C85" s="29"/>
      <c r="D85" s="29"/>
      <c r="E85" s="29"/>
      <c r="F85" s="29"/>
      <c r="G85" s="21"/>
      <c r="H85" s="21"/>
      <c r="I85" s="22"/>
      <c r="J85" s="22"/>
    </row>
    <row r="86" spans="1:10" ht="19.5" customHeight="1">
      <c r="A86" s="29"/>
      <c r="B86" s="29"/>
      <c r="C86" s="29"/>
      <c r="D86" s="29"/>
      <c r="E86" s="29"/>
      <c r="F86" s="29"/>
      <c r="G86" s="21"/>
      <c r="H86" s="21"/>
      <c r="I86" s="22"/>
      <c r="J86" s="22"/>
    </row>
    <row r="87" spans="1:11" ht="19.5" customHeight="1">
      <c r="A87" s="36"/>
      <c r="B87" s="36"/>
      <c r="C87" s="36"/>
      <c r="D87" s="36"/>
      <c r="E87" s="36"/>
      <c r="F87" s="36"/>
      <c r="G87" s="44"/>
      <c r="H87" s="44"/>
      <c r="I87" s="45"/>
      <c r="J87" s="45"/>
      <c r="K87" s="46"/>
    </row>
    <row r="88" spans="1:11" ht="19.5" customHeight="1">
      <c r="A88" s="37"/>
      <c r="B88" s="37"/>
      <c r="C88" s="37"/>
      <c r="D88" s="37"/>
      <c r="E88" s="37"/>
      <c r="F88" s="37"/>
      <c r="G88" s="44"/>
      <c r="H88" s="44"/>
      <c r="I88" s="45"/>
      <c r="J88" s="45"/>
      <c r="K88" s="46"/>
    </row>
    <row r="89" spans="1:11" ht="19.5" customHeight="1">
      <c r="A89" s="37"/>
      <c r="B89" s="37"/>
      <c r="C89" s="37"/>
      <c r="D89" s="37"/>
      <c r="E89" s="37"/>
      <c r="F89" s="37"/>
      <c r="G89" s="44"/>
      <c r="H89" s="44"/>
      <c r="I89" s="45"/>
      <c r="J89" s="45"/>
      <c r="K89" s="46"/>
    </row>
    <row r="90" spans="1:11" ht="19.5" customHeight="1">
      <c r="A90" s="37"/>
      <c r="B90" s="38"/>
      <c r="C90" s="37"/>
      <c r="D90" s="37"/>
      <c r="E90" s="37"/>
      <c r="F90" s="38"/>
      <c r="G90" s="44"/>
      <c r="H90" s="44"/>
      <c r="I90" s="45"/>
      <c r="J90" s="45"/>
      <c r="K90" s="46"/>
    </row>
    <row r="91" spans="1:11" ht="19.5" customHeight="1">
      <c r="A91" s="37"/>
      <c r="B91" s="38"/>
      <c r="C91" s="39"/>
      <c r="D91" s="40"/>
      <c r="E91" s="39"/>
      <c r="F91" s="38"/>
      <c r="G91" s="44"/>
      <c r="H91" s="44"/>
      <c r="I91" s="45"/>
      <c r="J91" s="45"/>
      <c r="K91" s="46"/>
    </row>
    <row r="92" spans="1:11" ht="19.5" customHeight="1">
      <c r="A92" s="37"/>
      <c r="B92" s="38"/>
      <c r="C92" s="38"/>
      <c r="D92" s="38"/>
      <c r="E92" s="37"/>
      <c r="F92" s="38"/>
      <c r="G92" s="44"/>
      <c r="H92" s="44"/>
      <c r="I92" s="45"/>
      <c r="J92" s="45"/>
      <c r="K92" s="46"/>
    </row>
    <row r="93" spans="1:11" ht="19.5" customHeight="1">
      <c r="A93" s="37"/>
      <c r="B93" s="38"/>
      <c r="C93" s="37"/>
      <c r="D93" s="38"/>
      <c r="E93" s="37"/>
      <c r="F93" s="38"/>
      <c r="G93" s="44"/>
      <c r="H93" s="44"/>
      <c r="I93" s="45"/>
      <c r="J93" s="45"/>
      <c r="K93" s="46"/>
    </row>
    <row r="94" spans="1:11" ht="19.5" customHeight="1">
      <c r="A94" s="37"/>
      <c r="B94" s="38"/>
      <c r="C94" s="38"/>
      <c r="D94" s="38"/>
      <c r="E94" s="37"/>
      <c r="F94" s="38"/>
      <c r="G94" s="44"/>
      <c r="H94" s="44"/>
      <c r="I94" s="45"/>
      <c r="J94" s="45"/>
      <c r="K94" s="46"/>
    </row>
    <row r="95" spans="1:11" ht="19.5" customHeight="1">
      <c r="A95" s="38"/>
      <c r="B95" s="38"/>
      <c r="C95" s="38"/>
      <c r="D95" s="38"/>
      <c r="E95" s="37"/>
      <c r="F95" s="38"/>
      <c r="G95" s="44"/>
      <c r="H95" s="44"/>
      <c r="I95" s="45"/>
      <c r="J95" s="45"/>
      <c r="K95" s="46"/>
    </row>
    <row r="96" spans="1:11" ht="19.5" customHeight="1">
      <c r="A96" s="38"/>
      <c r="B96" s="38"/>
      <c r="C96" s="38"/>
      <c r="D96" s="38"/>
      <c r="E96" s="37"/>
      <c r="F96" s="38"/>
      <c r="G96" s="44"/>
      <c r="H96" s="44"/>
      <c r="I96" s="45"/>
      <c r="J96" s="45"/>
      <c r="K96" s="46"/>
    </row>
    <row r="97" spans="1:11" ht="19.5" customHeight="1">
      <c r="A97" s="38"/>
      <c r="B97" s="38"/>
      <c r="C97" s="38"/>
      <c r="D97" s="38"/>
      <c r="E97" s="37"/>
      <c r="F97" s="38"/>
      <c r="G97" s="44"/>
      <c r="H97" s="44"/>
      <c r="I97" s="45"/>
      <c r="J97" s="45"/>
      <c r="K97" s="46"/>
    </row>
    <row r="98" spans="1:11" ht="19.5" customHeight="1">
      <c r="A98" s="38"/>
      <c r="B98" s="38"/>
      <c r="C98" s="37"/>
      <c r="D98" s="37"/>
      <c r="E98" s="37"/>
      <c r="F98" s="38"/>
      <c r="G98" s="44"/>
      <c r="H98" s="44"/>
      <c r="I98" s="45"/>
      <c r="J98" s="45"/>
      <c r="K98" s="46"/>
    </row>
    <row r="99" spans="1:11" ht="19.5" customHeight="1">
      <c r="A99" s="38"/>
      <c r="B99" s="41"/>
      <c r="C99" s="37"/>
      <c r="D99" s="37"/>
      <c r="E99" s="42"/>
      <c r="F99" s="38"/>
      <c r="G99" s="44"/>
      <c r="H99" s="44"/>
      <c r="I99" s="45"/>
      <c r="J99" s="45"/>
      <c r="K99" s="46"/>
    </row>
    <row r="100" spans="1:11" ht="19.5" customHeight="1">
      <c r="A100" s="38"/>
      <c r="B100" s="41"/>
      <c r="C100" s="41"/>
      <c r="D100" s="41"/>
      <c r="E100" s="42"/>
      <c r="F100" s="38"/>
      <c r="G100" s="44"/>
      <c r="H100" s="44"/>
      <c r="I100" s="45"/>
      <c r="J100" s="45"/>
      <c r="K100" s="46"/>
    </row>
    <row r="101" spans="1:11" ht="19.5" customHeight="1">
      <c r="A101" s="38"/>
      <c r="B101" s="38"/>
      <c r="C101" s="38"/>
      <c r="D101" s="38"/>
      <c r="E101" s="43"/>
      <c r="F101" s="38"/>
      <c r="G101" s="44"/>
      <c r="H101" s="44"/>
      <c r="I101" s="45"/>
      <c r="J101" s="45"/>
      <c r="K101" s="46"/>
    </row>
    <row r="102" spans="1:11" ht="19.5" customHeight="1">
      <c r="A102" s="36"/>
      <c r="B102" s="36"/>
      <c r="C102" s="36"/>
      <c r="D102" s="36"/>
      <c r="E102" s="36"/>
      <c r="F102" s="36"/>
      <c r="G102" s="44"/>
      <c r="H102" s="44"/>
      <c r="I102" s="45"/>
      <c r="J102" s="45"/>
      <c r="K102" s="46"/>
    </row>
    <row r="103" spans="1:11" ht="19.5" customHeight="1">
      <c r="A103" s="36"/>
      <c r="B103" s="36"/>
      <c r="C103" s="36"/>
      <c r="D103" s="36"/>
      <c r="E103" s="36"/>
      <c r="F103" s="36"/>
      <c r="G103" s="44"/>
      <c r="H103" s="44"/>
      <c r="I103" s="45"/>
      <c r="J103" s="45"/>
      <c r="K103" s="46"/>
    </row>
    <row r="104" spans="1:11" ht="19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46"/>
    </row>
    <row r="105" spans="1:11" ht="19.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6"/>
    </row>
    <row r="106" spans="1:11" ht="19.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6"/>
    </row>
    <row r="107" spans="1:11" ht="19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46"/>
    </row>
    <row r="108" spans="1:11" ht="19.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6"/>
    </row>
    <row r="109" spans="1:11" ht="19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46"/>
    </row>
    <row r="110" spans="1:11" ht="19.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6"/>
    </row>
    <row r="111" spans="1:11" ht="19.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6"/>
    </row>
    <row r="112" spans="1:11" ht="19.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6"/>
    </row>
    <row r="113" spans="1:11" ht="19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46"/>
    </row>
    <row r="114" spans="1:11" ht="6.75" customHeight="1">
      <c r="A114" s="48"/>
      <c r="B114" s="48"/>
      <c r="C114" s="48"/>
      <c r="D114" s="48"/>
      <c r="E114" s="48"/>
      <c r="F114" s="48"/>
      <c r="G114" s="49"/>
      <c r="H114" s="49"/>
      <c r="I114" s="46"/>
      <c r="J114" s="46"/>
      <c r="K114" s="46"/>
    </row>
    <row r="115" spans="1:11" ht="21">
      <c r="A115" s="50"/>
      <c r="B115" s="50"/>
      <c r="C115" s="50"/>
      <c r="D115" s="50"/>
      <c r="E115" s="50"/>
      <c r="F115" s="50"/>
      <c r="G115" s="51"/>
      <c r="H115" s="51"/>
      <c r="I115" s="52"/>
      <c r="J115" s="52"/>
      <c r="K115" s="46"/>
    </row>
    <row r="116" spans="1:11" ht="21.75" customHeight="1">
      <c r="A116" s="53"/>
      <c r="B116" s="53"/>
      <c r="C116" s="53"/>
      <c r="D116" s="53"/>
      <c r="E116" s="53"/>
      <c r="F116" s="53"/>
      <c r="G116" s="51"/>
      <c r="H116" s="51"/>
      <c r="I116" s="52"/>
      <c r="J116" s="52"/>
      <c r="K116" s="46"/>
    </row>
    <row r="117" spans="1:11" ht="19.5" customHeight="1">
      <c r="A117" s="54"/>
      <c r="B117" s="54"/>
      <c r="C117" s="54"/>
      <c r="D117" s="54"/>
      <c r="E117" s="54"/>
      <c r="F117" s="54"/>
      <c r="G117" s="44"/>
      <c r="H117" s="44"/>
      <c r="I117" s="45"/>
      <c r="J117" s="45"/>
      <c r="K117" s="46"/>
    </row>
    <row r="118" spans="1:11" ht="19.5" customHeight="1">
      <c r="A118" s="36"/>
      <c r="B118" s="36"/>
      <c r="C118" s="36"/>
      <c r="D118" s="36"/>
      <c r="E118" s="36"/>
      <c r="F118" s="36"/>
      <c r="G118" s="44"/>
      <c r="H118" s="44"/>
      <c r="I118" s="45"/>
      <c r="J118" s="45"/>
      <c r="K118" s="46"/>
    </row>
    <row r="119" spans="1:11" ht="19.5" customHeight="1">
      <c r="A119" s="36"/>
      <c r="B119" s="36"/>
      <c r="C119" s="36"/>
      <c r="D119" s="36"/>
      <c r="E119" s="36"/>
      <c r="F119" s="36"/>
      <c r="G119" s="44"/>
      <c r="H119" s="44"/>
      <c r="I119" s="45"/>
      <c r="J119" s="45"/>
      <c r="K119" s="46"/>
    </row>
    <row r="120" spans="1:11" ht="19.5" customHeight="1">
      <c r="A120" s="36"/>
      <c r="B120" s="36"/>
      <c r="C120" s="36"/>
      <c r="D120" s="36"/>
      <c r="E120" s="36"/>
      <c r="F120" s="36"/>
      <c r="G120" s="44"/>
      <c r="H120" s="44"/>
      <c r="I120" s="45"/>
      <c r="J120" s="45"/>
      <c r="K120" s="46"/>
    </row>
    <row r="121" spans="1:11" ht="19.5" customHeight="1">
      <c r="A121" s="36"/>
      <c r="B121" s="36"/>
      <c r="C121" s="36"/>
      <c r="D121" s="36"/>
      <c r="E121" s="36"/>
      <c r="F121" s="36"/>
      <c r="G121" s="44"/>
      <c r="H121" s="44"/>
      <c r="I121" s="45"/>
      <c r="J121" s="45"/>
      <c r="K121" s="46"/>
    </row>
    <row r="122" spans="1:11" ht="19.5" customHeight="1">
      <c r="A122" s="36"/>
      <c r="B122" s="36"/>
      <c r="C122" s="36"/>
      <c r="D122" s="36"/>
      <c r="E122" s="36"/>
      <c r="F122" s="36"/>
      <c r="G122" s="44"/>
      <c r="H122" s="44"/>
      <c r="I122" s="45"/>
      <c r="J122" s="45"/>
      <c r="K122" s="46"/>
    </row>
    <row r="123" spans="1:11" ht="19.5" customHeight="1">
      <c r="A123" s="36"/>
      <c r="B123" s="36"/>
      <c r="C123" s="36"/>
      <c r="D123" s="36"/>
      <c r="E123" s="36"/>
      <c r="F123" s="36"/>
      <c r="G123" s="44"/>
      <c r="H123" s="44"/>
      <c r="I123" s="45"/>
      <c r="J123" s="45"/>
      <c r="K123" s="46"/>
    </row>
    <row r="124" spans="1:11" ht="19.5" customHeight="1">
      <c r="A124" s="36"/>
      <c r="B124" s="36"/>
      <c r="C124" s="36"/>
      <c r="D124" s="36"/>
      <c r="E124" s="36"/>
      <c r="F124" s="36"/>
      <c r="G124" s="44"/>
      <c r="H124" s="44"/>
      <c r="I124" s="45"/>
      <c r="J124" s="45"/>
      <c r="K124" s="46"/>
    </row>
    <row r="125" spans="1:11" ht="19.5" customHeight="1">
      <c r="A125" s="36"/>
      <c r="B125" s="36"/>
      <c r="C125" s="36"/>
      <c r="D125" s="36"/>
      <c r="E125" s="36"/>
      <c r="F125" s="36"/>
      <c r="G125" s="44"/>
      <c r="H125" s="44"/>
      <c r="I125" s="45"/>
      <c r="J125" s="45"/>
      <c r="K125" s="46"/>
    </row>
    <row r="126" spans="1:11" ht="19.5" customHeight="1">
      <c r="A126" s="37"/>
      <c r="B126" s="37"/>
      <c r="C126" s="37"/>
      <c r="D126" s="37"/>
      <c r="E126" s="37"/>
      <c r="F126" s="37"/>
      <c r="G126" s="44"/>
      <c r="H126" s="44"/>
      <c r="I126" s="45"/>
      <c r="J126" s="45"/>
      <c r="K126" s="46"/>
    </row>
    <row r="127" spans="1:11" ht="19.5" customHeight="1">
      <c r="A127" s="37"/>
      <c r="B127" s="37"/>
      <c r="C127" s="37"/>
      <c r="D127" s="37"/>
      <c r="E127" s="37"/>
      <c r="F127" s="37"/>
      <c r="G127" s="44"/>
      <c r="H127" s="44"/>
      <c r="I127" s="45"/>
      <c r="J127" s="45"/>
      <c r="K127" s="46"/>
    </row>
    <row r="128" spans="1:11" ht="19.5" customHeight="1">
      <c r="A128" s="37"/>
      <c r="B128" s="38"/>
      <c r="C128" s="37"/>
      <c r="D128" s="37"/>
      <c r="E128" s="37"/>
      <c r="F128" s="38"/>
      <c r="G128" s="44"/>
      <c r="H128" s="44"/>
      <c r="I128" s="45"/>
      <c r="J128" s="45"/>
      <c r="K128" s="46"/>
    </row>
    <row r="129" spans="1:11" ht="19.5" customHeight="1">
      <c r="A129" s="37"/>
      <c r="B129" s="38"/>
      <c r="C129" s="39"/>
      <c r="D129" s="40"/>
      <c r="E129" s="39"/>
      <c r="F129" s="38"/>
      <c r="G129" s="44"/>
      <c r="H129" s="44"/>
      <c r="I129" s="45"/>
      <c r="J129" s="45"/>
      <c r="K129" s="46"/>
    </row>
    <row r="130" spans="1:11" ht="19.5" customHeight="1">
      <c r="A130" s="37"/>
      <c r="B130" s="38"/>
      <c r="C130" s="38"/>
      <c r="D130" s="38"/>
      <c r="E130" s="37"/>
      <c r="F130" s="38"/>
      <c r="G130" s="44"/>
      <c r="H130" s="44"/>
      <c r="I130" s="45"/>
      <c r="J130" s="45"/>
      <c r="K130" s="46"/>
    </row>
    <row r="131" spans="1:11" ht="19.5" customHeight="1">
      <c r="A131" s="37"/>
      <c r="B131" s="38"/>
      <c r="C131" s="37"/>
      <c r="D131" s="38"/>
      <c r="E131" s="37"/>
      <c r="F131" s="38"/>
      <c r="G131" s="44"/>
      <c r="H131" s="44"/>
      <c r="I131" s="45"/>
      <c r="J131" s="45"/>
      <c r="K131" s="46"/>
    </row>
    <row r="132" spans="1:11" ht="19.5" customHeight="1">
      <c r="A132" s="37"/>
      <c r="B132" s="38"/>
      <c r="C132" s="38"/>
      <c r="D132" s="38"/>
      <c r="E132" s="37"/>
      <c r="F132" s="38"/>
      <c r="G132" s="44"/>
      <c r="H132" s="44"/>
      <c r="I132" s="45"/>
      <c r="J132" s="45"/>
      <c r="K132" s="46"/>
    </row>
    <row r="133" spans="1:11" ht="19.5" customHeight="1">
      <c r="A133" s="38"/>
      <c r="B133" s="38"/>
      <c r="C133" s="38"/>
      <c r="D133" s="38"/>
      <c r="E133" s="37"/>
      <c r="F133" s="38"/>
      <c r="G133" s="44"/>
      <c r="H133" s="44"/>
      <c r="I133" s="45"/>
      <c r="J133" s="45"/>
      <c r="K133" s="46"/>
    </row>
    <row r="134" spans="1:11" ht="19.5" customHeight="1">
      <c r="A134" s="38"/>
      <c r="B134" s="38"/>
      <c r="C134" s="38"/>
      <c r="D134" s="38"/>
      <c r="E134" s="37"/>
      <c r="F134" s="38"/>
      <c r="G134" s="44"/>
      <c r="H134" s="44"/>
      <c r="I134" s="45"/>
      <c r="J134" s="45"/>
      <c r="K134" s="46"/>
    </row>
    <row r="135" spans="1:11" ht="19.5" customHeight="1">
      <c r="A135" s="38"/>
      <c r="B135" s="38"/>
      <c r="C135" s="38"/>
      <c r="D135" s="38"/>
      <c r="E135" s="37"/>
      <c r="F135" s="38"/>
      <c r="G135" s="44"/>
      <c r="H135" s="44"/>
      <c r="I135" s="45"/>
      <c r="J135" s="45"/>
      <c r="K135" s="46"/>
    </row>
    <row r="136" spans="1:11" ht="19.5" customHeight="1">
      <c r="A136" s="38"/>
      <c r="B136" s="38"/>
      <c r="C136" s="37"/>
      <c r="D136" s="37"/>
      <c r="E136" s="37"/>
      <c r="F136" s="38"/>
      <c r="G136" s="44"/>
      <c r="H136" s="44"/>
      <c r="I136" s="45"/>
      <c r="J136" s="45"/>
      <c r="K136" s="46"/>
    </row>
    <row r="137" spans="1:11" ht="19.5" customHeight="1">
      <c r="A137" s="38"/>
      <c r="B137" s="41"/>
      <c r="C137" s="37"/>
      <c r="D137" s="37"/>
      <c r="E137" s="42"/>
      <c r="F137" s="38"/>
      <c r="G137" s="44"/>
      <c r="H137" s="44"/>
      <c r="I137" s="45"/>
      <c r="J137" s="45"/>
      <c r="K137" s="46"/>
    </row>
    <row r="138" spans="1:11" ht="19.5" customHeight="1">
      <c r="A138" s="38"/>
      <c r="B138" s="41"/>
      <c r="C138" s="41"/>
      <c r="D138" s="41"/>
      <c r="E138" s="42"/>
      <c r="F138" s="38"/>
      <c r="G138" s="44"/>
      <c r="H138" s="44"/>
      <c r="I138" s="45"/>
      <c r="J138" s="45"/>
      <c r="K138" s="46"/>
    </row>
    <row r="139" spans="1:11" ht="19.5" customHeight="1">
      <c r="A139" s="38"/>
      <c r="B139" s="38"/>
      <c r="C139" s="38"/>
      <c r="D139" s="38"/>
      <c r="E139" s="43"/>
      <c r="F139" s="38"/>
      <c r="G139" s="44"/>
      <c r="H139" s="44"/>
      <c r="I139" s="45"/>
      <c r="J139" s="45"/>
      <c r="K139" s="46"/>
    </row>
    <row r="140" spans="1:11" ht="19.5" customHeight="1">
      <c r="A140" s="36"/>
      <c r="B140" s="36"/>
      <c r="C140" s="36"/>
      <c r="D140" s="36"/>
      <c r="E140" s="36"/>
      <c r="F140" s="36"/>
      <c r="G140" s="44"/>
      <c r="H140" s="44"/>
      <c r="I140" s="45"/>
      <c r="J140" s="45"/>
      <c r="K140" s="46"/>
    </row>
    <row r="141" spans="1:11" ht="19.5" customHeight="1">
      <c r="A141" s="36"/>
      <c r="B141" s="36"/>
      <c r="C141" s="36"/>
      <c r="D141" s="36"/>
      <c r="E141" s="36"/>
      <c r="F141" s="36"/>
      <c r="G141" s="44"/>
      <c r="H141" s="44"/>
      <c r="I141" s="45"/>
      <c r="J141" s="45"/>
      <c r="K141" s="46"/>
    </row>
    <row r="142" spans="1:11" ht="19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46"/>
    </row>
    <row r="143" spans="1:11" ht="19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6"/>
    </row>
    <row r="144" spans="1:11" ht="19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6"/>
    </row>
    <row r="145" spans="1:11" ht="19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46"/>
    </row>
    <row r="146" spans="1:11" ht="19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6"/>
    </row>
    <row r="147" spans="1:11" ht="19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46"/>
    </row>
    <row r="148" spans="1:11" ht="19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6"/>
    </row>
    <row r="149" spans="1:11" ht="19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6"/>
    </row>
    <row r="150" spans="1:11" ht="19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6"/>
    </row>
    <row r="151" spans="1:11" ht="19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46"/>
    </row>
    <row r="152" spans="1:11" ht="19.5" customHeight="1">
      <c r="A152" s="50"/>
      <c r="B152" s="50"/>
      <c r="C152" s="50"/>
      <c r="D152" s="50"/>
      <c r="E152" s="50"/>
      <c r="F152" s="50"/>
      <c r="G152" s="51"/>
      <c r="H152" s="51"/>
      <c r="I152" s="52"/>
      <c r="J152" s="52"/>
      <c r="K152" s="46"/>
    </row>
    <row r="153" spans="1:11" ht="21.75" customHeight="1">
      <c r="A153" s="53"/>
      <c r="B153" s="53"/>
      <c r="C153" s="53"/>
      <c r="D153" s="53"/>
      <c r="E153" s="53"/>
      <c r="F153" s="53"/>
      <c r="G153" s="51"/>
      <c r="H153" s="51"/>
      <c r="I153" s="52"/>
      <c r="J153" s="52"/>
      <c r="K153" s="46"/>
    </row>
    <row r="154" spans="1:11" ht="19.5" customHeight="1">
      <c r="A154" s="54"/>
      <c r="B154" s="54"/>
      <c r="C154" s="54"/>
      <c r="D154" s="54"/>
      <c r="E154" s="54"/>
      <c r="F154" s="54"/>
      <c r="G154" s="44"/>
      <c r="H154" s="44"/>
      <c r="I154" s="45"/>
      <c r="J154" s="45"/>
      <c r="K154" s="46"/>
    </row>
    <row r="155" spans="1:11" ht="19.5" customHeight="1">
      <c r="A155" s="36"/>
      <c r="B155" s="36"/>
      <c r="C155" s="36"/>
      <c r="D155" s="36"/>
      <c r="E155" s="36"/>
      <c r="F155" s="36"/>
      <c r="G155" s="44"/>
      <c r="H155" s="44"/>
      <c r="I155" s="45"/>
      <c r="J155" s="45"/>
      <c r="K155" s="46"/>
    </row>
    <row r="156" spans="1:11" ht="19.5" customHeight="1">
      <c r="A156" s="36"/>
      <c r="B156" s="36"/>
      <c r="C156" s="36"/>
      <c r="D156" s="36"/>
      <c r="E156" s="36"/>
      <c r="F156" s="36"/>
      <c r="G156" s="44"/>
      <c r="H156" s="44"/>
      <c r="I156" s="45"/>
      <c r="J156" s="45"/>
      <c r="K156" s="46"/>
    </row>
    <row r="157" spans="1:11" ht="19.5" customHeight="1">
      <c r="A157" s="36"/>
      <c r="B157" s="36"/>
      <c r="C157" s="36"/>
      <c r="D157" s="36"/>
      <c r="E157" s="36"/>
      <c r="F157" s="36"/>
      <c r="G157" s="44"/>
      <c r="H157" s="44"/>
      <c r="I157" s="45"/>
      <c r="J157" s="45"/>
      <c r="K157" s="46"/>
    </row>
    <row r="158" spans="1:11" ht="19.5" customHeight="1">
      <c r="A158" s="36"/>
      <c r="B158" s="36"/>
      <c r="C158" s="36"/>
      <c r="D158" s="36"/>
      <c r="E158" s="36"/>
      <c r="F158" s="36"/>
      <c r="G158" s="44"/>
      <c r="H158" s="44"/>
      <c r="I158" s="45"/>
      <c r="J158" s="45"/>
      <c r="K158" s="46"/>
    </row>
    <row r="159" spans="1:11" ht="19.5" customHeight="1">
      <c r="A159" s="36"/>
      <c r="B159" s="36"/>
      <c r="C159" s="36"/>
      <c r="D159" s="36"/>
      <c r="E159" s="36"/>
      <c r="F159" s="36"/>
      <c r="G159" s="44"/>
      <c r="H159" s="44"/>
      <c r="I159" s="45"/>
      <c r="J159" s="45"/>
      <c r="K159" s="46"/>
    </row>
    <row r="160" spans="1:11" ht="19.5" customHeight="1">
      <c r="A160" s="36"/>
      <c r="B160" s="36"/>
      <c r="C160" s="36"/>
      <c r="D160" s="36"/>
      <c r="E160" s="36"/>
      <c r="F160" s="36"/>
      <c r="G160" s="44"/>
      <c r="H160" s="44"/>
      <c r="I160" s="45"/>
      <c r="J160" s="45"/>
      <c r="K160" s="46"/>
    </row>
    <row r="161" spans="1:11" ht="19.5" customHeight="1">
      <c r="A161" s="36"/>
      <c r="B161" s="36"/>
      <c r="C161" s="36"/>
      <c r="D161" s="36"/>
      <c r="E161" s="36"/>
      <c r="F161" s="36"/>
      <c r="G161" s="44"/>
      <c r="H161" s="44"/>
      <c r="I161" s="45"/>
      <c r="J161" s="45"/>
      <c r="K161" s="46"/>
    </row>
    <row r="162" spans="1:11" ht="19.5" customHeight="1">
      <c r="A162" s="36"/>
      <c r="B162" s="36"/>
      <c r="C162" s="36"/>
      <c r="D162" s="36"/>
      <c r="E162" s="36"/>
      <c r="F162" s="36"/>
      <c r="G162" s="44"/>
      <c r="H162" s="44"/>
      <c r="I162" s="45"/>
      <c r="J162" s="45"/>
      <c r="K162" s="46"/>
    </row>
    <row r="163" spans="1:11" ht="19.5" customHeight="1">
      <c r="A163" s="37"/>
      <c r="B163" s="37"/>
      <c r="C163" s="37"/>
      <c r="D163" s="37"/>
      <c r="E163" s="37"/>
      <c r="F163" s="37"/>
      <c r="G163" s="44"/>
      <c r="H163" s="44"/>
      <c r="I163" s="45"/>
      <c r="J163" s="45"/>
      <c r="K163" s="46"/>
    </row>
    <row r="164" spans="1:11" ht="19.5" customHeight="1">
      <c r="A164" s="37"/>
      <c r="B164" s="37"/>
      <c r="C164" s="37"/>
      <c r="D164" s="37"/>
      <c r="E164" s="37"/>
      <c r="F164" s="37"/>
      <c r="G164" s="44"/>
      <c r="H164" s="44"/>
      <c r="I164" s="45"/>
      <c r="J164" s="45"/>
      <c r="K164" s="46"/>
    </row>
    <row r="165" spans="1:11" ht="19.5" customHeight="1">
      <c r="A165" s="37"/>
      <c r="B165" s="38"/>
      <c r="C165" s="37"/>
      <c r="D165" s="37"/>
      <c r="E165" s="37"/>
      <c r="F165" s="38"/>
      <c r="G165" s="44"/>
      <c r="H165" s="44"/>
      <c r="I165" s="45"/>
      <c r="J165" s="45"/>
      <c r="K165" s="46"/>
    </row>
    <row r="166" spans="1:11" ht="19.5" customHeight="1">
      <c r="A166" s="37"/>
      <c r="B166" s="38"/>
      <c r="C166" s="39"/>
      <c r="D166" s="40"/>
      <c r="E166" s="39"/>
      <c r="F166" s="38"/>
      <c r="G166" s="44"/>
      <c r="H166" s="44"/>
      <c r="I166" s="45"/>
      <c r="J166" s="45"/>
      <c r="K166" s="46"/>
    </row>
    <row r="167" spans="1:11" ht="19.5" customHeight="1">
      <c r="A167" s="37"/>
      <c r="B167" s="38"/>
      <c r="C167" s="38"/>
      <c r="D167" s="38"/>
      <c r="E167" s="37"/>
      <c r="F167" s="38"/>
      <c r="G167" s="44"/>
      <c r="H167" s="44"/>
      <c r="I167" s="45"/>
      <c r="J167" s="45"/>
      <c r="K167" s="46"/>
    </row>
    <row r="168" spans="1:11" ht="19.5" customHeight="1">
      <c r="A168" s="37"/>
      <c r="B168" s="38"/>
      <c r="C168" s="37"/>
      <c r="D168" s="38"/>
      <c r="E168" s="37"/>
      <c r="F168" s="38"/>
      <c r="G168" s="44"/>
      <c r="H168" s="44"/>
      <c r="I168" s="45"/>
      <c r="J168" s="45"/>
      <c r="K168" s="46"/>
    </row>
    <row r="169" spans="1:11" ht="19.5" customHeight="1">
      <c r="A169" s="37"/>
      <c r="B169" s="38"/>
      <c r="C169" s="38"/>
      <c r="D169" s="38"/>
      <c r="E169" s="37"/>
      <c r="F169" s="38"/>
      <c r="G169" s="44"/>
      <c r="H169" s="44"/>
      <c r="I169" s="45"/>
      <c r="J169" s="45"/>
      <c r="K169" s="46"/>
    </row>
    <row r="170" spans="1:11" ht="19.5" customHeight="1">
      <c r="A170" s="38"/>
      <c r="B170" s="38"/>
      <c r="C170" s="38"/>
      <c r="D170" s="38"/>
      <c r="E170" s="37"/>
      <c r="F170" s="38"/>
      <c r="G170" s="44"/>
      <c r="H170" s="44"/>
      <c r="I170" s="45"/>
      <c r="J170" s="45"/>
      <c r="K170" s="46"/>
    </row>
    <row r="171" spans="1:11" ht="19.5" customHeight="1">
      <c r="A171" s="38"/>
      <c r="B171" s="38"/>
      <c r="C171" s="38"/>
      <c r="D171" s="38"/>
      <c r="E171" s="37"/>
      <c r="F171" s="38"/>
      <c r="G171" s="44"/>
      <c r="H171" s="44"/>
      <c r="I171" s="45"/>
      <c r="J171" s="45"/>
      <c r="K171" s="46"/>
    </row>
    <row r="172" spans="1:11" ht="19.5" customHeight="1">
      <c r="A172" s="38"/>
      <c r="B172" s="38"/>
      <c r="C172" s="38"/>
      <c r="D172" s="38"/>
      <c r="E172" s="37"/>
      <c r="F172" s="38"/>
      <c r="G172" s="44"/>
      <c r="H172" s="44"/>
      <c r="I172" s="45"/>
      <c r="J172" s="45"/>
      <c r="K172" s="46"/>
    </row>
    <row r="173" spans="1:11" ht="19.5" customHeight="1">
      <c r="A173" s="38"/>
      <c r="B173" s="38"/>
      <c r="C173" s="37"/>
      <c r="D173" s="37"/>
      <c r="E173" s="37"/>
      <c r="F173" s="38"/>
      <c r="G173" s="44"/>
      <c r="H173" s="44"/>
      <c r="I173" s="45"/>
      <c r="J173" s="45"/>
      <c r="K173" s="46"/>
    </row>
    <row r="174" spans="1:11" ht="19.5" customHeight="1">
      <c r="A174" s="38"/>
      <c r="B174" s="41"/>
      <c r="C174" s="37"/>
      <c r="D174" s="37"/>
      <c r="E174" s="42"/>
      <c r="F174" s="38"/>
      <c r="G174" s="44"/>
      <c r="H174" s="44"/>
      <c r="I174" s="45"/>
      <c r="J174" s="45"/>
      <c r="K174" s="46"/>
    </row>
    <row r="175" spans="1:11" ht="19.5" customHeight="1">
      <c r="A175" s="38"/>
      <c r="B175" s="41"/>
      <c r="C175" s="41"/>
      <c r="D175" s="41"/>
      <c r="E175" s="42"/>
      <c r="F175" s="38"/>
      <c r="G175" s="44"/>
      <c r="H175" s="44"/>
      <c r="I175" s="45"/>
      <c r="J175" s="45"/>
      <c r="K175" s="46"/>
    </row>
    <row r="176" spans="1:11" ht="19.5" customHeight="1">
      <c r="A176" s="38"/>
      <c r="B176" s="38"/>
      <c r="C176" s="38"/>
      <c r="D176" s="38"/>
      <c r="E176" s="43"/>
      <c r="F176" s="38"/>
      <c r="G176" s="44"/>
      <c r="H176" s="44"/>
      <c r="I176" s="45"/>
      <c r="J176" s="45"/>
      <c r="K176" s="46"/>
    </row>
    <row r="177" spans="1:11" ht="19.5" customHeight="1">
      <c r="A177" s="36"/>
      <c r="B177" s="36"/>
      <c r="C177" s="36"/>
      <c r="D177" s="36"/>
      <c r="E177" s="36"/>
      <c r="F177" s="36"/>
      <c r="G177" s="44"/>
      <c r="H177" s="44"/>
      <c r="I177" s="45"/>
      <c r="J177" s="45"/>
      <c r="K177" s="46"/>
    </row>
    <row r="178" spans="1:11" ht="19.5" customHeight="1">
      <c r="A178" s="36"/>
      <c r="B178" s="36"/>
      <c r="C178" s="36"/>
      <c r="D178" s="36"/>
      <c r="E178" s="36"/>
      <c r="F178" s="36"/>
      <c r="G178" s="44"/>
      <c r="H178" s="44"/>
      <c r="I178" s="45"/>
      <c r="J178" s="45"/>
      <c r="K178" s="46"/>
    </row>
    <row r="179" spans="1:11" ht="19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46"/>
    </row>
    <row r="180" spans="1:11" ht="19.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6"/>
    </row>
    <row r="181" spans="1:11" ht="19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6"/>
    </row>
    <row r="182" spans="1:11" ht="19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46"/>
    </row>
    <row r="183" spans="1:11" ht="19.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6"/>
    </row>
    <row r="184" spans="1:11" ht="19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46"/>
    </row>
    <row r="185" spans="1:11" ht="19.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6"/>
    </row>
    <row r="186" spans="1:11" ht="19.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6"/>
    </row>
    <row r="187" spans="1:11" ht="19.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6"/>
    </row>
    <row r="188" spans="1:11" ht="19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46"/>
    </row>
    <row r="189" spans="1:11" ht="19.5" customHeight="1">
      <c r="A189" s="50"/>
      <c r="B189" s="50"/>
      <c r="C189" s="50"/>
      <c r="D189" s="50"/>
      <c r="E189" s="50"/>
      <c r="F189" s="50"/>
      <c r="G189" s="51"/>
      <c r="H189" s="51"/>
      <c r="I189" s="52"/>
      <c r="J189" s="52"/>
      <c r="K189" s="46"/>
    </row>
    <row r="190" spans="1:11" ht="21.75" customHeight="1">
      <c r="A190" s="53"/>
      <c r="B190" s="53"/>
      <c r="C190" s="53"/>
      <c r="D190" s="53"/>
      <c r="E190" s="53"/>
      <c r="F190" s="53"/>
      <c r="G190" s="51"/>
      <c r="H190" s="51"/>
      <c r="I190" s="52"/>
      <c r="J190" s="52"/>
      <c r="K190" s="46"/>
    </row>
    <row r="191" spans="1:11" ht="19.5" customHeight="1">
      <c r="A191" s="54"/>
      <c r="B191" s="54"/>
      <c r="C191" s="54"/>
      <c r="D191" s="54"/>
      <c r="E191" s="54"/>
      <c r="F191" s="54"/>
      <c r="G191" s="44"/>
      <c r="H191" s="44"/>
      <c r="I191" s="45"/>
      <c r="J191" s="45"/>
      <c r="K191" s="46"/>
    </row>
    <row r="192" spans="1:11" ht="19.5" customHeight="1">
      <c r="A192" s="36"/>
      <c r="B192" s="36"/>
      <c r="C192" s="36"/>
      <c r="D192" s="36"/>
      <c r="E192" s="36"/>
      <c r="F192" s="36"/>
      <c r="G192" s="44"/>
      <c r="H192" s="44"/>
      <c r="I192" s="45"/>
      <c r="J192" s="45"/>
      <c r="K192" s="46"/>
    </row>
    <row r="193" spans="1:11" ht="19.5" customHeight="1">
      <c r="A193" s="36"/>
      <c r="B193" s="36"/>
      <c r="C193" s="36"/>
      <c r="D193" s="36"/>
      <c r="E193" s="36"/>
      <c r="F193" s="36"/>
      <c r="G193" s="44"/>
      <c r="H193" s="44"/>
      <c r="I193" s="45"/>
      <c r="J193" s="45"/>
      <c r="K193" s="46"/>
    </row>
    <row r="194" spans="1:11" ht="19.5" customHeight="1">
      <c r="A194" s="36"/>
      <c r="B194" s="36"/>
      <c r="C194" s="36"/>
      <c r="D194" s="36"/>
      <c r="E194" s="36"/>
      <c r="F194" s="36"/>
      <c r="G194" s="44"/>
      <c r="H194" s="44"/>
      <c r="I194" s="45"/>
      <c r="J194" s="45"/>
      <c r="K194" s="46"/>
    </row>
    <row r="195" spans="1:11" ht="19.5" customHeight="1">
      <c r="A195" s="36"/>
      <c r="B195" s="36"/>
      <c r="C195" s="36"/>
      <c r="D195" s="36"/>
      <c r="E195" s="36"/>
      <c r="F195" s="36"/>
      <c r="G195" s="44"/>
      <c r="H195" s="44"/>
      <c r="I195" s="45"/>
      <c r="J195" s="45"/>
      <c r="K195" s="46"/>
    </row>
    <row r="196" spans="1:11" ht="19.5" customHeight="1">
      <c r="A196" s="36"/>
      <c r="B196" s="36"/>
      <c r="C196" s="36"/>
      <c r="D196" s="36"/>
      <c r="E196" s="36"/>
      <c r="F196" s="36"/>
      <c r="G196" s="44"/>
      <c r="H196" s="44"/>
      <c r="I196" s="45"/>
      <c r="J196" s="45"/>
      <c r="K196" s="46"/>
    </row>
    <row r="197" spans="1:11" ht="19.5" customHeight="1">
      <c r="A197" s="36"/>
      <c r="B197" s="36"/>
      <c r="C197" s="36"/>
      <c r="D197" s="36"/>
      <c r="E197" s="36"/>
      <c r="F197" s="36"/>
      <c r="G197" s="44"/>
      <c r="H197" s="44"/>
      <c r="I197" s="45"/>
      <c r="J197" s="45"/>
      <c r="K197" s="46"/>
    </row>
    <row r="198" spans="1:11" ht="19.5" customHeight="1">
      <c r="A198" s="36"/>
      <c r="B198" s="36"/>
      <c r="C198" s="36"/>
      <c r="D198" s="36"/>
      <c r="E198" s="36"/>
      <c r="F198" s="36"/>
      <c r="G198" s="44"/>
      <c r="H198" s="44"/>
      <c r="I198" s="45"/>
      <c r="J198" s="45"/>
      <c r="K198" s="46"/>
    </row>
    <row r="199" spans="1:11" ht="19.5" customHeight="1">
      <c r="A199" s="36"/>
      <c r="B199" s="36"/>
      <c r="C199" s="36"/>
      <c r="D199" s="36"/>
      <c r="E199" s="36"/>
      <c r="F199" s="36"/>
      <c r="G199" s="44"/>
      <c r="H199" s="44"/>
      <c r="I199" s="45"/>
      <c r="J199" s="45"/>
      <c r="K199" s="46"/>
    </row>
    <row r="200" spans="1:11" ht="19.5" customHeight="1">
      <c r="A200" s="37"/>
      <c r="B200" s="37"/>
      <c r="C200" s="37"/>
      <c r="D200" s="37"/>
      <c r="E200" s="37"/>
      <c r="F200" s="37"/>
      <c r="G200" s="44"/>
      <c r="H200" s="44"/>
      <c r="I200" s="45"/>
      <c r="J200" s="45"/>
      <c r="K200" s="46"/>
    </row>
    <row r="201" spans="1:11" ht="19.5" customHeight="1">
      <c r="A201" s="37"/>
      <c r="B201" s="37"/>
      <c r="C201" s="37"/>
      <c r="D201" s="37"/>
      <c r="E201" s="37"/>
      <c r="F201" s="37"/>
      <c r="G201" s="44"/>
      <c r="H201" s="44"/>
      <c r="I201" s="45"/>
      <c r="J201" s="45"/>
      <c r="K201" s="46"/>
    </row>
    <row r="202" spans="1:11" ht="19.5" customHeight="1">
      <c r="A202" s="37"/>
      <c r="B202" s="38"/>
      <c r="C202" s="37"/>
      <c r="D202" s="37"/>
      <c r="E202" s="37"/>
      <c r="F202" s="38"/>
      <c r="G202" s="44"/>
      <c r="H202" s="44"/>
      <c r="I202" s="45"/>
      <c r="J202" s="45"/>
      <c r="K202" s="46"/>
    </row>
    <row r="203" spans="1:11" ht="19.5" customHeight="1">
      <c r="A203" s="37"/>
      <c r="B203" s="38"/>
      <c r="C203" s="39"/>
      <c r="D203" s="40"/>
      <c r="E203" s="39"/>
      <c r="F203" s="38"/>
      <c r="G203" s="44"/>
      <c r="H203" s="44"/>
      <c r="I203" s="45"/>
      <c r="J203" s="45"/>
      <c r="K203" s="46"/>
    </row>
    <row r="204" spans="1:11" ht="19.5" customHeight="1">
      <c r="A204" s="37"/>
      <c r="B204" s="38"/>
      <c r="C204" s="38"/>
      <c r="D204" s="38"/>
      <c r="E204" s="37"/>
      <c r="F204" s="38"/>
      <c r="G204" s="44"/>
      <c r="H204" s="44"/>
      <c r="I204" s="45"/>
      <c r="J204" s="45"/>
      <c r="K204" s="46"/>
    </row>
    <row r="205" spans="1:11" ht="19.5" customHeight="1">
      <c r="A205" s="37"/>
      <c r="B205" s="38"/>
      <c r="C205" s="37"/>
      <c r="D205" s="38"/>
      <c r="E205" s="37"/>
      <c r="F205" s="38"/>
      <c r="G205" s="44"/>
      <c r="H205" s="44"/>
      <c r="I205" s="45"/>
      <c r="J205" s="45"/>
      <c r="K205" s="46"/>
    </row>
    <row r="206" spans="1:11" ht="19.5" customHeight="1">
      <c r="A206" s="37"/>
      <c r="B206" s="38"/>
      <c r="C206" s="38"/>
      <c r="D206" s="38"/>
      <c r="E206" s="37"/>
      <c r="F206" s="38"/>
      <c r="G206" s="44"/>
      <c r="H206" s="44"/>
      <c r="I206" s="45"/>
      <c r="J206" s="45"/>
      <c r="K206" s="46"/>
    </row>
    <row r="207" spans="1:11" ht="19.5" customHeight="1">
      <c r="A207" s="38"/>
      <c r="B207" s="38"/>
      <c r="C207" s="38"/>
      <c r="D207" s="38"/>
      <c r="E207" s="37"/>
      <c r="F207" s="38"/>
      <c r="G207" s="44"/>
      <c r="H207" s="44"/>
      <c r="I207" s="45"/>
      <c r="J207" s="45"/>
      <c r="K207" s="46"/>
    </row>
    <row r="208" spans="1:11" ht="19.5" customHeight="1">
      <c r="A208" s="38"/>
      <c r="B208" s="38"/>
      <c r="C208" s="38"/>
      <c r="D208" s="38"/>
      <c r="E208" s="37"/>
      <c r="F208" s="38"/>
      <c r="G208" s="44"/>
      <c r="H208" s="44"/>
      <c r="I208" s="45"/>
      <c r="J208" s="45"/>
      <c r="K208" s="46"/>
    </row>
    <row r="209" spans="1:11" ht="19.5" customHeight="1">
      <c r="A209" s="38"/>
      <c r="B209" s="38"/>
      <c r="C209" s="38"/>
      <c r="D209" s="38"/>
      <c r="E209" s="37"/>
      <c r="F209" s="38"/>
      <c r="G209" s="44"/>
      <c r="H209" s="44"/>
      <c r="I209" s="45"/>
      <c r="J209" s="45"/>
      <c r="K209" s="46"/>
    </row>
    <row r="210" spans="1:11" ht="19.5" customHeight="1">
      <c r="A210" s="38"/>
      <c r="B210" s="38"/>
      <c r="C210" s="37"/>
      <c r="D210" s="37"/>
      <c r="E210" s="37"/>
      <c r="F210" s="38"/>
      <c r="G210" s="44"/>
      <c r="H210" s="44"/>
      <c r="I210" s="45"/>
      <c r="J210" s="45"/>
      <c r="K210" s="46"/>
    </row>
    <row r="211" spans="1:11" ht="19.5" customHeight="1">
      <c r="A211" s="38"/>
      <c r="B211" s="41"/>
      <c r="C211" s="37"/>
      <c r="D211" s="37"/>
      <c r="E211" s="42"/>
      <c r="F211" s="38"/>
      <c r="G211" s="44"/>
      <c r="H211" s="44"/>
      <c r="I211" s="45"/>
      <c r="J211" s="45"/>
      <c r="K211" s="46"/>
    </row>
    <row r="212" spans="1:11" ht="19.5" customHeight="1">
      <c r="A212" s="38"/>
      <c r="B212" s="41"/>
      <c r="C212" s="41"/>
      <c r="D212" s="41"/>
      <c r="E212" s="42"/>
      <c r="F212" s="38"/>
      <c r="G212" s="44"/>
      <c r="H212" s="44"/>
      <c r="I212" s="45"/>
      <c r="J212" s="45"/>
      <c r="K212" s="46"/>
    </row>
    <row r="213" spans="1:11" ht="19.5" customHeight="1">
      <c r="A213" s="38"/>
      <c r="B213" s="38"/>
      <c r="C213" s="38"/>
      <c r="D213" s="38"/>
      <c r="E213" s="43"/>
      <c r="F213" s="38"/>
      <c r="G213" s="44"/>
      <c r="H213" s="44"/>
      <c r="I213" s="45"/>
      <c r="J213" s="45"/>
      <c r="K213" s="46"/>
    </row>
    <row r="214" spans="1:11" ht="19.5" customHeight="1">
      <c r="A214" s="36"/>
      <c r="B214" s="36"/>
      <c r="C214" s="36"/>
      <c r="D214" s="36"/>
      <c r="E214" s="36"/>
      <c r="F214" s="36"/>
      <c r="G214" s="44"/>
      <c r="H214" s="44"/>
      <c r="I214" s="45"/>
      <c r="J214" s="45"/>
      <c r="K214" s="46"/>
    </row>
    <row r="215" spans="1:11" ht="19.5" customHeight="1">
      <c r="A215" s="36"/>
      <c r="B215" s="36"/>
      <c r="C215" s="36"/>
      <c r="D215" s="36"/>
      <c r="E215" s="36"/>
      <c r="F215" s="36"/>
      <c r="G215" s="44"/>
      <c r="H215" s="44"/>
      <c r="I215" s="45"/>
      <c r="J215" s="45"/>
      <c r="K215" s="46"/>
    </row>
    <row r="216" spans="1:11" ht="19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46"/>
    </row>
    <row r="217" spans="1:11" ht="19.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6"/>
    </row>
    <row r="218" spans="1:11" ht="19.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6"/>
    </row>
    <row r="219" spans="1:11" ht="19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46"/>
    </row>
    <row r="220" spans="1:11" ht="19.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6"/>
    </row>
    <row r="221" spans="1:11" ht="19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46"/>
    </row>
    <row r="222" spans="1:11" ht="19.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6"/>
    </row>
    <row r="223" spans="1:11" ht="19.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6"/>
    </row>
    <row r="224" spans="1:11" ht="19.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6"/>
    </row>
    <row r="225" spans="1:11" ht="19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46"/>
    </row>
    <row r="226" spans="1:11" ht="19.5" customHeight="1">
      <c r="A226" s="50"/>
      <c r="B226" s="50"/>
      <c r="C226" s="50"/>
      <c r="D226" s="50"/>
      <c r="E226" s="50"/>
      <c r="F226" s="50"/>
      <c r="G226" s="51"/>
      <c r="H226" s="51"/>
      <c r="I226" s="52"/>
      <c r="J226" s="52"/>
      <c r="K226" s="46"/>
    </row>
    <row r="227" spans="1:11" ht="21.75" customHeight="1">
      <c r="A227" s="53"/>
      <c r="B227" s="53"/>
      <c r="C227" s="53"/>
      <c r="D227" s="53"/>
      <c r="E227" s="53"/>
      <c r="F227" s="53"/>
      <c r="G227" s="51"/>
      <c r="H227" s="51"/>
      <c r="I227" s="52"/>
      <c r="J227" s="52"/>
      <c r="K227" s="46"/>
    </row>
    <row r="228" spans="1:11" ht="19.5" customHeight="1">
      <c r="A228" s="54"/>
      <c r="B228" s="54"/>
      <c r="C228" s="54"/>
      <c r="D228" s="54"/>
      <c r="E228" s="54"/>
      <c r="F228" s="54"/>
      <c r="G228" s="44"/>
      <c r="H228" s="44"/>
      <c r="I228" s="45"/>
      <c r="J228" s="45"/>
      <c r="K228" s="46"/>
    </row>
    <row r="229" spans="1:11" ht="19.5" customHeight="1">
      <c r="A229" s="36"/>
      <c r="B229" s="36"/>
      <c r="C229" s="36"/>
      <c r="D229" s="36"/>
      <c r="E229" s="36"/>
      <c r="F229" s="36"/>
      <c r="G229" s="44"/>
      <c r="H229" s="44"/>
      <c r="I229" s="45"/>
      <c r="J229" s="45"/>
      <c r="K229" s="46"/>
    </row>
    <row r="230" spans="1:11" ht="19.5" customHeight="1">
      <c r="A230" s="36"/>
      <c r="B230" s="36"/>
      <c r="C230" s="36"/>
      <c r="D230" s="36"/>
      <c r="E230" s="36"/>
      <c r="F230" s="36"/>
      <c r="G230" s="44"/>
      <c r="H230" s="44"/>
      <c r="I230" s="45"/>
      <c r="J230" s="45"/>
      <c r="K230" s="46"/>
    </row>
    <row r="231" spans="1:11" ht="19.5" customHeight="1">
      <c r="A231" s="36"/>
      <c r="B231" s="36"/>
      <c r="C231" s="36"/>
      <c r="D231" s="36"/>
      <c r="E231" s="36"/>
      <c r="F231" s="36"/>
      <c r="G231" s="44"/>
      <c r="H231" s="44"/>
      <c r="I231" s="45"/>
      <c r="J231" s="45"/>
      <c r="K231" s="46"/>
    </row>
    <row r="232" spans="1:11" ht="19.5" customHeight="1">
      <c r="A232" s="36"/>
      <c r="B232" s="36"/>
      <c r="C232" s="36"/>
      <c r="D232" s="36"/>
      <c r="E232" s="36"/>
      <c r="F232" s="36"/>
      <c r="G232" s="44"/>
      <c r="H232" s="44"/>
      <c r="I232" s="45"/>
      <c r="J232" s="45"/>
      <c r="K232" s="46"/>
    </row>
    <row r="233" spans="1:11" ht="19.5" customHeight="1">
      <c r="A233" s="36"/>
      <c r="B233" s="36"/>
      <c r="C233" s="36"/>
      <c r="D233" s="36"/>
      <c r="E233" s="36"/>
      <c r="F233" s="36"/>
      <c r="G233" s="44"/>
      <c r="H233" s="44"/>
      <c r="I233" s="45"/>
      <c r="J233" s="45"/>
      <c r="K233" s="46"/>
    </row>
    <row r="234" spans="1:11" ht="19.5" customHeight="1">
      <c r="A234" s="36"/>
      <c r="B234" s="36"/>
      <c r="C234" s="36"/>
      <c r="D234" s="36"/>
      <c r="E234" s="36"/>
      <c r="F234" s="36"/>
      <c r="G234" s="44"/>
      <c r="H234" s="44"/>
      <c r="I234" s="45"/>
      <c r="J234" s="45"/>
      <c r="K234" s="46"/>
    </row>
    <row r="235" spans="1:11" ht="19.5" customHeight="1">
      <c r="A235" s="36"/>
      <c r="B235" s="36"/>
      <c r="C235" s="36"/>
      <c r="D235" s="36"/>
      <c r="E235" s="36"/>
      <c r="F235" s="36"/>
      <c r="G235" s="44"/>
      <c r="H235" s="44"/>
      <c r="I235" s="45"/>
      <c r="J235" s="45"/>
      <c r="K235" s="46"/>
    </row>
    <row r="236" spans="1:11" ht="19.5" customHeight="1">
      <c r="A236" s="36"/>
      <c r="B236" s="36"/>
      <c r="C236" s="36"/>
      <c r="D236" s="36"/>
      <c r="E236" s="36"/>
      <c r="F236" s="36"/>
      <c r="G236" s="44"/>
      <c r="H236" s="44"/>
      <c r="I236" s="45"/>
      <c r="J236" s="45"/>
      <c r="K236" s="46"/>
    </row>
    <row r="237" spans="1:11" ht="19.5" customHeight="1">
      <c r="A237" s="37"/>
      <c r="B237" s="37"/>
      <c r="C237" s="37"/>
      <c r="D237" s="37"/>
      <c r="E237" s="37"/>
      <c r="F237" s="37"/>
      <c r="G237" s="44"/>
      <c r="H237" s="44"/>
      <c r="I237" s="45"/>
      <c r="J237" s="45"/>
      <c r="K237" s="46"/>
    </row>
    <row r="238" spans="1:11" ht="19.5" customHeight="1">
      <c r="A238" s="37"/>
      <c r="B238" s="37"/>
      <c r="C238" s="37"/>
      <c r="D238" s="37"/>
      <c r="E238" s="37"/>
      <c r="F238" s="37"/>
      <c r="G238" s="44"/>
      <c r="H238" s="44"/>
      <c r="I238" s="45"/>
      <c r="J238" s="45"/>
      <c r="K238" s="46"/>
    </row>
    <row r="239" spans="1:11" ht="19.5" customHeight="1">
      <c r="A239" s="37"/>
      <c r="B239" s="38"/>
      <c r="C239" s="37"/>
      <c r="D239" s="37"/>
      <c r="E239" s="37"/>
      <c r="F239" s="38"/>
      <c r="G239" s="44"/>
      <c r="H239" s="44"/>
      <c r="I239" s="45"/>
      <c r="J239" s="45"/>
      <c r="K239" s="46"/>
    </row>
    <row r="240" spans="1:11" ht="19.5" customHeight="1">
      <c r="A240" s="37"/>
      <c r="B240" s="38"/>
      <c r="C240" s="39"/>
      <c r="D240" s="40"/>
      <c r="E240" s="39"/>
      <c r="F240" s="38"/>
      <c r="G240" s="44"/>
      <c r="H240" s="44"/>
      <c r="I240" s="45"/>
      <c r="J240" s="45"/>
      <c r="K240" s="46"/>
    </row>
    <row r="241" spans="1:11" ht="19.5" customHeight="1">
      <c r="A241" s="37"/>
      <c r="B241" s="38"/>
      <c r="C241" s="38"/>
      <c r="D241" s="38"/>
      <c r="E241" s="37"/>
      <c r="F241" s="38"/>
      <c r="G241" s="44"/>
      <c r="H241" s="44"/>
      <c r="I241" s="45"/>
      <c r="J241" s="45"/>
      <c r="K241" s="46"/>
    </row>
    <row r="242" spans="1:11" ht="19.5" customHeight="1">
      <c r="A242" s="37"/>
      <c r="B242" s="38"/>
      <c r="C242" s="37"/>
      <c r="D242" s="38"/>
      <c r="E242" s="37"/>
      <c r="F242" s="38"/>
      <c r="G242" s="44"/>
      <c r="H242" s="44"/>
      <c r="I242" s="45"/>
      <c r="J242" s="45"/>
      <c r="K242" s="46"/>
    </row>
    <row r="243" spans="1:11" ht="19.5" customHeight="1">
      <c r="A243" s="37"/>
      <c r="B243" s="38"/>
      <c r="C243" s="38"/>
      <c r="D243" s="38"/>
      <c r="E243" s="37"/>
      <c r="F243" s="38"/>
      <c r="G243" s="44"/>
      <c r="H243" s="44"/>
      <c r="I243" s="45"/>
      <c r="J243" s="45"/>
      <c r="K243" s="46"/>
    </row>
    <row r="244" spans="1:11" ht="19.5" customHeight="1">
      <c r="A244" s="38"/>
      <c r="B244" s="38"/>
      <c r="C244" s="38"/>
      <c r="D244" s="38"/>
      <c r="E244" s="37"/>
      <c r="F244" s="38"/>
      <c r="G244" s="44"/>
      <c r="H244" s="44"/>
      <c r="I244" s="45"/>
      <c r="J244" s="45"/>
      <c r="K244" s="46"/>
    </row>
    <row r="245" spans="1:11" ht="19.5" customHeight="1">
      <c r="A245" s="38"/>
      <c r="B245" s="38"/>
      <c r="C245" s="38"/>
      <c r="D245" s="38"/>
      <c r="E245" s="37"/>
      <c r="F245" s="38"/>
      <c r="G245" s="44"/>
      <c r="H245" s="44"/>
      <c r="I245" s="45"/>
      <c r="J245" s="45"/>
      <c r="K245" s="46"/>
    </row>
    <row r="246" spans="1:11" ht="19.5" customHeight="1">
      <c r="A246" s="38"/>
      <c r="B246" s="38"/>
      <c r="C246" s="38"/>
      <c r="D246" s="38"/>
      <c r="E246" s="37"/>
      <c r="F246" s="38"/>
      <c r="G246" s="44"/>
      <c r="H246" s="44"/>
      <c r="I246" s="45"/>
      <c r="J246" s="45"/>
      <c r="K246" s="46"/>
    </row>
    <row r="247" spans="1:11" ht="19.5" customHeight="1">
      <c r="A247" s="38"/>
      <c r="B247" s="38"/>
      <c r="C247" s="37"/>
      <c r="D247" s="37"/>
      <c r="E247" s="37"/>
      <c r="F247" s="38"/>
      <c r="G247" s="44"/>
      <c r="H247" s="44"/>
      <c r="I247" s="45"/>
      <c r="J247" s="45"/>
      <c r="K247" s="46"/>
    </row>
    <row r="248" spans="1:11" ht="19.5" customHeight="1">
      <c r="A248" s="38"/>
      <c r="B248" s="41"/>
      <c r="C248" s="37"/>
      <c r="D248" s="37"/>
      <c r="E248" s="42"/>
      <c r="F248" s="38"/>
      <c r="G248" s="44"/>
      <c r="H248" s="44"/>
      <c r="I248" s="45"/>
      <c r="J248" s="45"/>
      <c r="K248" s="46"/>
    </row>
    <row r="249" spans="1:11" ht="19.5" customHeight="1">
      <c r="A249" s="38"/>
      <c r="B249" s="41"/>
      <c r="C249" s="41"/>
      <c r="D249" s="41"/>
      <c r="E249" s="42"/>
      <c r="F249" s="38"/>
      <c r="G249" s="44"/>
      <c r="H249" s="44"/>
      <c r="I249" s="45"/>
      <c r="J249" s="45"/>
      <c r="K249" s="46"/>
    </row>
    <row r="250" spans="1:11" ht="19.5" customHeight="1">
      <c r="A250" s="38"/>
      <c r="B250" s="38"/>
      <c r="C250" s="38"/>
      <c r="D250" s="38"/>
      <c r="E250" s="43"/>
      <c r="F250" s="38"/>
      <c r="G250" s="44"/>
      <c r="H250" s="44"/>
      <c r="I250" s="45"/>
      <c r="J250" s="45"/>
      <c r="K250" s="46"/>
    </row>
    <row r="251" spans="1:11" ht="19.5" customHeight="1">
      <c r="A251" s="36"/>
      <c r="B251" s="36"/>
      <c r="C251" s="36"/>
      <c r="D251" s="36"/>
      <c r="E251" s="36"/>
      <c r="F251" s="36"/>
      <c r="G251" s="44"/>
      <c r="H251" s="44"/>
      <c r="I251" s="45"/>
      <c r="J251" s="45"/>
      <c r="K251" s="46"/>
    </row>
    <row r="252" spans="1:11" ht="19.5" customHeight="1">
      <c r="A252" s="36"/>
      <c r="B252" s="36"/>
      <c r="C252" s="36"/>
      <c r="D252" s="36"/>
      <c r="E252" s="36"/>
      <c r="F252" s="36"/>
      <c r="G252" s="44"/>
      <c r="H252" s="44"/>
      <c r="I252" s="45"/>
      <c r="J252" s="45"/>
      <c r="K252" s="46"/>
    </row>
    <row r="253" spans="1:11" ht="19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46"/>
    </row>
    <row r="254" spans="1:11" ht="19.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6"/>
    </row>
    <row r="255" spans="1:11" ht="19.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6"/>
    </row>
    <row r="256" spans="1:11" ht="19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46"/>
    </row>
    <row r="257" spans="1:11" ht="19.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6"/>
    </row>
    <row r="258" spans="1:11" ht="19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46"/>
    </row>
    <row r="259" spans="1:11" ht="19.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6"/>
    </row>
    <row r="260" spans="1:11" ht="19.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6"/>
    </row>
    <row r="261" spans="1:11" ht="19.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6"/>
    </row>
    <row r="262" spans="1:11" ht="19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46"/>
    </row>
    <row r="263" spans="1:11" ht="8.25" customHeight="1">
      <c r="A263" s="48"/>
      <c r="B263" s="48"/>
      <c r="C263" s="48"/>
      <c r="D263" s="48"/>
      <c r="E263" s="48"/>
      <c r="F263" s="48"/>
      <c r="G263" s="49"/>
      <c r="H263" s="49"/>
      <c r="I263" s="46"/>
      <c r="J263" s="46"/>
      <c r="K263" s="46"/>
    </row>
    <row r="264" spans="1:11" ht="21">
      <c r="A264" s="50"/>
      <c r="B264" s="50"/>
      <c r="C264" s="50"/>
      <c r="D264" s="50"/>
      <c r="E264" s="50"/>
      <c r="F264" s="50"/>
      <c r="G264" s="51"/>
      <c r="H264" s="51"/>
      <c r="I264" s="52"/>
      <c r="J264" s="52"/>
      <c r="K264" s="46"/>
    </row>
    <row r="265" spans="1:11" ht="21.75" customHeight="1">
      <c r="A265" s="53"/>
      <c r="B265" s="53"/>
      <c r="C265" s="53"/>
      <c r="D265" s="53"/>
      <c r="E265" s="53"/>
      <c r="F265" s="53"/>
      <c r="G265" s="51"/>
      <c r="H265" s="51"/>
      <c r="I265" s="52"/>
      <c r="J265" s="52"/>
      <c r="K265" s="46"/>
    </row>
    <row r="266" spans="1:11" ht="19.5" customHeight="1">
      <c r="A266" s="54"/>
      <c r="B266" s="54"/>
      <c r="C266" s="54"/>
      <c r="D266" s="54"/>
      <c r="E266" s="54"/>
      <c r="F266" s="54"/>
      <c r="G266" s="44"/>
      <c r="H266" s="44"/>
      <c r="I266" s="45"/>
      <c r="J266" s="45"/>
      <c r="K266" s="46"/>
    </row>
    <row r="267" spans="1:11" ht="19.5" customHeight="1">
      <c r="A267" s="36"/>
      <c r="B267" s="36"/>
      <c r="C267" s="36"/>
      <c r="D267" s="36"/>
      <c r="E267" s="36"/>
      <c r="F267" s="36"/>
      <c r="G267" s="44"/>
      <c r="H267" s="44"/>
      <c r="I267" s="45"/>
      <c r="J267" s="45"/>
      <c r="K267" s="46"/>
    </row>
    <row r="268" spans="1:11" ht="19.5" customHeight="1">
      <c r="A268" s="36"/>
      <c r="B268" s="36"/>
      <c r="C268" s="36"/>
      <c r="D268" s="36"/>
      <c r="E268" s="36"/>
      <c r="F268" s="36"/>
      <c r="G268" s="44"/>
      <c r="H268" s="44"/>
      <c r="I268" s="45"/>
      <c r="J268" s="45"/>
      <c r="K268" s="46"/>
    </row>
    <row r="269" spans="1:11" ht="19.5" customHeight="1">
      <c r="A269" s="36"/>
      <c r="B269" s="36"/>
      <c r="C269" s="36"/>
      <c r="D269" s="36"/>
      <c r="E269" s="36"/>
      <c r="F269" s="36"/>
      <c r="G269" s="44"/>
      <c r="H269" s="44"/>
      <c r="I269" s="45"/>
      <c r="J269" s="45"/>
      <c r="K269" s="46"/>
    </row>
    <row r="270" spans="1:11" ht="19.5" customHeight="1">
      <c r="A270" s="36"/>
      <c r="B270" s="36"/>
      <c r="C270" s="36"/>
      <c r="D270" s="36"/>
      <c r="E270" s="36"/>
      <c r="F270" s="36"/>
      <c r="G270" s="44"/>
      <c r="H270" s="44"/>
      <c r="I270" s="45"/>
      <c r="J270" s="45"/>
      <c r="K270" s="46"/>
    </row>
    <row r="271" spans="1:11" ht="19.5" customHeight="1">
      <c r="A271" s="36"/>
      <c r="B271" s="36"/>
      <c r="C271" s="36"/>
      <c r="D271" s="36"/>
      <c r="E271" s="36"/>
      <c r="F271" s="36"/>
      <c r="G271" s="44"/>
      <c r="H271" s="44"/>
      <c r="I271" s="45"/>
      <c r="J271" s="45"/>
      <c r="K271" s="46"/>
    </row>
    <row r="272" spans="1:11" ht="19.5" customHeight="1">
      <c r="A272" s="36"/>
      <c r="B272" s="36"/>
      <c r="C272" s="36"/>
      <c r="D272" s="36"/>
      <c r="E272" s="36"/>
      <c r="F272" s="36"/>
      <c r="G272" s="44"/>
      <c r="H272" s="44"/>
      <c r="I272" s="45"/>
      <c r="J272" s="45"/>
      <c r="K272" s="46"/>
    </row>
    <row r="273" spans="1:11" ht="19.5" customHeight="1">
      <c r="A273" s="36"/>
      <c r="B273" s="36"/>
      <c r="C273" s="36"/>
      <c r="D273" s="36"/>
      <c r="E273" s="36"/>
      <c r="F273" s="36"/>
      <c r="G273" s="44"/>
      <c r="H273" s="44"/>
      <c r="I273" s="45"/>
      <c r="J273" s="45"/>
      <c r="K273" s="46"/>
    </row>
    <row r="274" spans="1:11" ht="19.5" customHeight="1">
      <c r="A274" s="36"/>
      <c r="B274" s="36"/>
      <c r="C274" s="36"/>
      <c r="D274" s="36"/>
      <c r="E274" s="36"/>
      <c r="F274" s="36"/>
      <c r="G274" s="44"/>
      <c r="H274" s="44"/>
      <c r="I274" s="45"/>
      <c r="J274" s="45"/>
      <c r="K274" s="46"/>
    </row>
    <row r="275" spans="1:11" ht="19.5" customHeight="1">
      <c r="A275" s="37"/>
      <c r="B275" s="37"/>
      <c r="C275" s="37"/>
      <c r="D275" s="37"/>
      <c r="E275" s="37"/>
      <c r="F275" s="37"/>
      <c r="G275" s="44"/>
      <c r="H275" s="44"/>
      <c r="I275" s="45"/>
      <c r="J275" s="45"/>
      <c r="K275" s="46"/>
    </row>
    <row r="276" spans="1:11" ht="19.5" customHeight="1">
      <c r="A276" s="37"/>
      <c r="B276" s="37"/>
      <c r="C276" s="37"/>
      <c r="D276" s="37"/>
      <c r="E276" s="37"/>
      <c r="F276" s="37"/>
      <c r="G276" s="44"/>
      <c r="H276" s="44"/>
      <c r="I276" s="45"/>
      <c r="J276" s="45"/>
      <c r="K276" s="46"/>
    </row>
    <row r="277" spans="1:11" ht="19.5" customHeight="1">
      <c r="A277" s="37"/>
      <c r="B277" s="38"/>
      <c r="C277" s="37"/>
      <c r="D277" s="37"/>
      <c r="E277" s="37"/>
      <c r="F277" s="38"/>
      <c r="G277" s="44"/>
      <c r="H277" s="44"/>
      <c r="I277" s="45"/>
      <c r="J277" s="45"/>
      <c r="K277" s="46"/>
    </row>
    <row r="278" spans="1:11" ht="19.5" customHeight="1">
      <c r="A278" s="37"/>
      <c r="B278" s="38"/>
      <c r="C278" s="39"/>
      <c r="D278" s="40"/>
      <c r="E278" s="39"/>
      <c r="F278" s="38"/>
      <c r="G278" s="44"/>
      <c r="H278" s="44"/>
      <c r="I278" s="45"/>
      <c r="J278" s="45"/>
      <c r="K278" s="46"/>
    </row>
    <row r="279" spans="1:11" ht="19.5" customHeight="1">
      <c r="A279" s="37"/>
      <c r="B279" s="38"/>
      <c r="C279" s="38"/>
      <c r="D279" s="38"/>
      <c r="E279" s="37"/>
      <c r="F279" s="38"/>
      <c r="G279" s="44"/>
      <c r="H279" s="44"/>
      <c r="I279" s="45"/>
      <c r="J279" s="45"/>
      <c r="K279" s="46"/>
    </row>
    <row r="280" spans="1:11" ht="19.5" customHeight="1">
      <c r="A280" s="37"/>
      <c r="B280" s="38"/>
      <c r="C280" s="37"/>
      <c r="D280" s="38"/>
      <c r="E280" s="37"/>
      <c r="F280" s="38"/>
      <c r="G280" s="44"/>
      <c r="H280" s="44"/>
      <c r="I280" s="45"/>
      <c r="J280" s="45"/>
      <c r="K280" s="46"/>
    </row>
    <row r="281" spans="1:11" ht="19.5" customHeight="1">
      <c r="A281" s="37"/>
      <c r="B281" s="38"/>
      <c r="C281" s="38"/>
      <c r="D281" s="38"/>
      <c r="E281" s="37"/>
      <c r="F281" s="38"/>
      <c r="G281" s="44"/>
      <c r="H281" s="44"/>
      <c r="I281" s="45"/>
      <c r="J281" s="45"/>
      <c r="K281" s="46"/>
    </row>
    <row r="282" spans="1:11" ht="19.5" customHeight="1">
      <c r="A282" s="38"/>
      <c r="B282" s="38"/>
      <c r="C282" s="38"/>
      <c r="D282" s="38"/>
      <c r="E282" s="37"/>
      <c r="F282" s="38"/>
      <c r="G282" s="44"/>
      <c r="H282" s="44"/>
      <c r="I282" s="45"/>
      <c r="J282" s="45"/>
      <c r="K282" s="46"/>
    </row>
    <row r="283" spans="1:11" ht="19.5" customHeight="1">
      <c r="A283" s="38"/>
      <c r="B283" s="38"/>
      <c r="C283" s="38"/>
      <c r="D283" s="38"/>
      <c r="E283" s="37"/>
      <c r="F283" s="38"/>
      <c r="G283" s="44"/>
      <c r="H283" s="44"/>
      <c r="I283" s="45"/>
      <c r="J283" s="45"/>
      <c r="K283" s="46"/>
    </row>
    <row r="284" spans="1:11" ht="19.5" customHeight="1">
      <c r="A284" s="38"/>
      <c r="B284" s="38"/>
      <c r="C284" s="38"/>
      <c r="D284" s="38"/>
      <c r="E284" s="37"/>
      <c r="F284" s="38"/>
      <c r="G284" s="44"/>
      <c r="H284" s="44"/>
      <c r="I284" s="45"/>
      <c r="J284" s="45"/>
      <c r="K284" s="46"/>
    </row>
    <row r="285" spans="1:11" ht="19.5" customHeight="1">
      <c r="A285" s="38"/>
      <c r="B285" s="38"/>
      <c r="C285" s="37"/>
      <c r="D285" s="37"/>
      <c r="E285" s="37"/>
      <c r="F285" s="38"/>
      <c r="G285" s="44"/>
      <c r="H285" s="44"/>
      <c r="I285" s="45"/>
      <c r="J285" s="45"/>
      <c r="K285" s="46"/>
    </row>
    <row r="286" spans="1:11" ht="19.5" customHeight="1">
      <c r="A286" s="38"/>
      <c r="B286" s="41"/>
      <c r="C286" s="37"/>
      <c r="D286" s="37"/>
      <c r="E286" s="42"/>
      <c r="F286" s="38"/>
      <c r="G286" s="44"/>
      <c r="H286" s="44"/>
      <c r="I286" s="45"/>
      <c r="J286" s="45"/>
      <c r="K286" s="46"/>
    </row>
    <row r="287" spans="1:11" ht="19.5" customHeight="1">
      <c r="A287" s="38"/>
      <c r="B287" s="41"/>
      <c r="C287" s="41"/>
      <c r="D287" s="41"/>
      <c r="E287" s="42"/>
      <c r="F287" s="38"/>
      <c r="G287" s="44"/>
      <c r="H287" s="44"/>
      <c r="I287" s="45"/>
      <c r="J287" s="45"/>
      <c r="K287" s="46"/>
    </row>
    <row r="288" spans="1:11" ht="19.5" customHeight="1">
      <c r="A288" s="38"/>
      <c r="B288" s="38"/>
      <c r="C288" s="38"/>
      <c r="D288" s="38"/>
      <c r="E288" s="43"/>
      <c r="F288" s="38"/>
      <c r="G288" s="44"/>
      <c r="H288" s="44"/>
      <c r="I288" s="45"/>
      <c r="J288" s="45"/>
      <c r="K288" s="46"/>
    </row>
    <row r="289" spans="1:11" ht="18.75" customHeight="1">
      <c r="A289" s="36"/>
      <c r="B289" s="36"/>
      <c r="C289" s="36"/>
      <c r="D289" s="36"/>
      <c r="E289" s="36"/>
      <c r="F289" s="36"/>
      <c r="G289" s="44"/>
      <c r="H289" s="44"/>
      <c r="I289" s="45"/>
      <c r="J289" s="45"/>
      <c r="K289" s="46"/>
    </row>
    <row r="290" spans="1:11" ht="18.75" customHeight="1">
      <c r="A290" s="36"/>
      <c r="B290" s="36"/>
      <c r="C290" s="36"/>
      <c r="D290" s="36"/>
      <c r="E290" s="36"/>
      <c r="F290" s="36"/>
      <c r="G290" s="44"/>
      <c r="H290" s="44"/>
      <c r="I290" s="45"/>
      <c r="J290" s="45"/>
      <c r="K290" s="46"/>
    </row>
    <row r="291" spans="1:11" ht="18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46"/>
    </row>
    <row r="292" spans="1:11" ht="18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46"/>
    </row>
    <row r="293" spans="1:11" ht="18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46"/>
    </row>
    <row r="294" spans="1:11" ht="18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46"/>
    </row>
    <row r="295" spans="1:11" ht="18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46"/>
    </row>
    <row r="296" spans="1:11" ht="18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46"/>
    </row>
    <row r="297" spans="1:11" ht="18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46"/>
    </row>
    <row r="298" spans="1:11" ht="18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46"/>
    </row>
    <row r="299" spans="1:11" ht="18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46"/>
    </row>
    <row r="300" spans="1:11" ht="18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46"/>
    </row>
    <row r="301" spans="1:11" ht="19.5" customHeight="1">
      <c r="A301" s="50"/>
      <c r="B301" s="50"/>
      <c r="C301" s="50"/>
      <c r="D301" s="50"/>
      <c r="E301" s="50"/>
      <c r="F301" s="50"/>
      <c r="G301" s="51"/>
      <c r="H301" s="51"/>
      <c r="I301" s="52"/>
      <c r="J301" s="52"/>
      <c r="K301" s="46"/>
    </row>
    <row r="302" spans="1:11" ht="23.25">
      <c r="A302" s="53"/>
      <c r="B302" s="53"/>
      <c r="C302" s="53"/>
      <c r="D302" s="53"/>
      <c r="E302" s="53"/>
      <c r="F302" s="53"/>
      <c r="G302" s="51"/>
      <c r="H302" s="51"/>
      <c r="I302" s="52"/>
      <c r="J302" s="52"/>
      <c r="K302" s="46"/>
    </row>
    <row r="303" spans="1:11" ht="19.5" customHeight="1">
      <c r="A303" s="54"/>
      <c r="B303" s="54"/>
      <c r="C303" s="54"/>
      <c r="D303" s="54"/>
      <c r="E303" s="54"/>
      <c r="F303" s="54"/>
      <c r="G303" s="44"/>
      <c r="H303" s="44"/>
      <c r="I303" s="45"/>
      <c r="J303" s="45"/>
      <c r="K303" s="46"/>
    </row>
    <row r="304" spans="1:11" ht="19.5" customHeight="1">
      <c r="A304" s="36"/>
      <c r="B304" s="36"/>
      <c r="C304" s="36"/>
      <c r="D304" s="36"/>
      <c r="E304" s="36"/>
      <c r="F304" s="36"/>
      <c r="G304" s="44"/>
      <c r="H304" s="44"/>
      <c r="I304" s="45"/>
      <c r="J304" s="45"/>
      <c r="K304" s="46"/>
    </row>
    <row r="305" spans="1:11" ht="19.5" customHeight="1">
      <c r="A305" s="36"/>
      <c r="B305" s="36"/>
      <c r="C305" s="36"/>
      <c r="D305" s="36"/>
      <c r="E305" s="36"/>
      <c r="F305" s="36"/>
      <c r="G305" s="44"/>
      <c r="H305" s="44"/>
      <c r="I305" s="45"/>
      <c r="J305" s="45"/>
      <c r="K305" s="46"/>
    </row>
    <row r="306" spans="1:11" ht="19.5" customHeight="1">
      <c r="A306" s="36"/>
      <c r="B306" s="36"/>
      <c r="C306" s="36"/>
      <c r="D306" s="36"/>
      <c r="E306" s="36"/>
      <c r="F306" s="36"/>
      <c r="G306" s="44"/>
      <c r="H306" s="44"/>
      <c r="I306" s="45"/>
      <c r="J306" s="45"/>
      <c r="K306" s="46"/>
    </row>
    <row r="307" spans="1:11" ht="19.5" customHeight="1">
      <c r="A307" s="36"/>
      <c r="B307" s="36"/>
      <c r="C307" s="36"/>
      <c r="D307" s="36"/>
      <c r="E307" s="36"/>
      <c r="F307" s="36"/>
      <c r="G307" s="44"/>
      <c r="H307" s="44"/>
      <c r="I307" s="45"/>
      <c r="J307" s="45"/>
      <c r="K307" s="46"/>
    </row>
    <row r="308" spans="1:11" ht="19.5" customHeight="1">
      <c r="A308" s="36"/>
      <c r="B308" s="36"/>
      <c r="C308" s="36"/>
      <c r="D308" s="36"/>
      <c r="E308" s="36"/>
      <c r="F308" s="36"/>
      <c r="G308" s="44"/>
      <c r="H308" s="44"/>
      <c r="I308" s="45"/>
      <c r="J308" s="45"/>
      <c r="K308" s="46"/>
    </row>
    <row r="309" spans="1:11" ht="19.5" customHeight="1">
      <c r="A309" s="36"/>
      <c r="B309" s="36"/>
      <c r="C309" s="36"/>
      <c r="D309" s="36"/>
      <c r="E309" s="36"/>
      <c r="F309" s="36"/>
      <c r="G309" s="44"/>
      <c r="H309" s="44"/>
      <c r="I309" s="45"/>
      <c r="J309" s="45"/>
      <c r="K309" s="46"/>
    </row>
    <row r="310" spans="1:11" ht="19.5" customHeight="1">
      <c r="A310" s="36"/>
      <c r="B310" s="36"/>
      <c r="C310" s="36"/>
      <c r="D310" s="36"/>
      <c r="E310" s="36"/>
      <c r="F310" s="36"/>
      <c r="G310" s="44"/>
      <c r="H310" s="44"/>
      <c r="I310" s="45"/>
      <c r="J310" s="45"/>
      <c r="K310" s="46"/>
    </row>
    <row r="311" spans="1:11" ht="19.5" customHeight="1">
      <c r="A311" s="36"/>
      <c r="B311" s="36"/>
      <c r="C311" s="36"/>
      <c r="D311" s="36"/>
      <c r="E311" s="36"/>
      <c r="F311" s="36"/>
      <c r="G311" s="44"/>
      <c r="H311" s="44"/>
      <c r="I311" s="45"/>
      <c r="J311" s="45"/>
      <c r="K311" s="46"/>
    </row>
    <row r="312" spans="1:11" ht="19.5" customHeight="1">
      <c r="A312" s="37"/>
      <c r="B312" s="37"/>
      <c r="C312" s="37"/>
      <c r="D312" s="37"/>
      <c r="E312" s="37"/>
      <c r="F312" s="37"/>
      <c r="G312" s="44"/>
      <c r="H312" s="44"/>
      <c r="I312" s="45"/>
      <c r="J312" s="45"/>
      <c r="K312" s="46"/>
    </row>
    <row r="313" spans="1:11" ht="19.5" customHeight="1">
      <c r="A313" s="37"/>
      <c r="B313" s="37"/>
      <c r="C313" s="37"/>
      <c r="D313" s="37"/>
      <c r="E313" s="37"/>
      <c r="F313" s="37"/>
      <c r="G313" s="44"/>
      <c r="H313" s="44"/>
      <c r="I313" s="45"/>
      <c r="J313" s="45"/>
      <c r="K313" s="46"/>
    </row>
    <row r="314" spans="1:11" ht="19.5" customHeight="1">
      <c r="A314" s="37"/>
      <c r="B314" s="38"/>
      <c r="C314" s="37"/>
      <c r="D314" s="37"/>
      <c r="E314" s="37"/>
      <c r="F314" s="38"/>
      <c r="G314" s="44"/>
      <c r="H314" s="44"/>
      <c r="I314" s="45"/>
      <c r="J314" s="45"/>
      <c r="K314" s="46"/>
    </row>
    <row r="315" spans="1:11" ht="19.5" customHeight="1">
      <c r="A315" s="37"/>
      <c r="B315" s="38"/>
      <c r="C315" s="39"/>
      <c r="D315" s="40"/>
      <c r="E315" s="39"/>
      <c r="F315" s="38"/>
      <c r="G315" s="44"/>
      <c r="H315" s="44"/>
      <c r="I315" s="45"/>
      <c r="J315" s="45"/>
      <c r="K315" s="46"/>
    </row>
    <row r="316" spans="1:11" ht="19.5" customHeight="1">
      <c r="A316" s="37"/>
      <c r="B316" s="38"/>
      <c r="C316" s="38"/>
      <c r="D316" s="38"/>
      <c r="E316" s="37"/>
      <c r="F316" s="38"/>
      <c r="G316" s="44"/>
      <c r="H316" s="44"/>
      <c r="I316" s="45"/>
      <c r="J316" s="45"/>
      <c r="K316" s="46"/>
    </row>
    <row r="317" spans="1:11" ht="19.5" customHeight="1">
      <c r="A317" s="37"/>
      <c r="B317" s="38"/>
      <c r="C317" s="37"/>
      <c r="D317" s="38"/>
      <c r="E317" s="37"/>
      <c r="F317" s="38"/>
      <c r="G317" s="44"/>
      <c r="H317" s="44"/>
      <c r="I317" s="45"/>
      <c r="J317" s="45"/>
      <c r="K317" s="46"/>
    </row>
    <row r="318" spans="1:11" ht="19.5" customHeight="1">
      <c r="A318" s="37"/>
      <c r="B318" s="38"/>
      <c r="C318" s="38"/>
      <c r="D318" s="38"/>
      <c r="E318" s="37"/>
      <c r="F318" s="38"/>
      <c r="G318" s="44"/>
      <c r="H318" s="44"/>
      <c r="I318" s="45"/>
      <c r="J318" s="45"/>
      <c r="K318" s="46"/>
    </row>
    <row r="319" spans="1:11" ht="19.5" customHeight="1">
      <c r="A319" s="38"/>
      <c r="B319" s="38"/>
      <c r="C319" s="38"/>
      <c r="D319" s="38"/>
      <c r="E319" s="37"/>
      <c r="F319" s="38"/>
      <c r="G319" s="44"/>
      <c r="H319" s="44"/>
      <c r="I319" s="45"/>
      <c r="J319" s="45"/>
      <c r="K319" s="46"/>
    </row>
    <row r="320" spans="1:11" ht="19.5" customHeight="1">
      <c r="A320" s="38"/>
      <c r="B320" s="38"/>
      <c r="C320" s="38"/>
      <c r="D320" s="38"/>
      <c r="E320" s="37"/>
      <c r="F320" s="38"/>
      <c r="G320" s="44"/>
      <c r="H320" s="44"/>
      <c r="I320" s="45"/>
      <c r="J320" s="45"/>
      <c r="K320" s="46"/>
    </row>
    <row r="321" spans="1:11" ht="19.5" customHeight="1">
      <c r="A321" s="38"/>
      <c r="B321" s="38"/>
      <c r="C321" s="38"/>
      <c r="D321" s="38"/>
      <c r="E321" s="37"/>
      <c r="F321" s="38"/>
      <c r="G321" s="44"/>
      <c r="H321" s="44"/>
      <c r="I321" s="45"/>
      <c r="J321" s="45"/>
      <c r="K321" s="46"/>
    </row>
    <row r="322" spans="1:11" ht="19.5" customHeight="1">
      <c r="A322" s="38"/>
      <c r="B322" s="38"/>
      <c r="C322" s="37"/>
      <c r="D322" s="37"/>
      <c r="E322" s="37"/>
      <c r="F322" s="38"/>
      <c r="G322" s="44"/>
      <c r="H322" s="44"/>
      <c r="I322" s="45"/>
      <c r="J322" s="45"/>
      <c r="K322" s="46"/>
    </row>
    <row r="323" spans="1:11" ht="19.5" customHeight="1">
      <c r="A323" s="38"/>
      <c r="B323" s="41"/>
      <c r="C323" s="37"/>
      <c r="D323" s="37"/>
      <c r="E323" s="42"/>
      <c r="F323" s="38"/>
      <c r="G323" s="44"/>
      <c r="H323" s="44"/>
      <c r="I323" s="45"/>
      <c r="J323" s="45"/>
      <c r="K323" s="46"/>
    </row>
    <row r="324" spans="1:11" ht="19.5" customHeight="1">
      <c r="A324" s="38"/>
      <c r="B324" s="41"/>
      <c r="C324" s="41"/>
      <c r="D324" s="41"/>
      <c r="E324" s="42"/>
      <c r="F324" s="38"/>
      <c r="G324" s="44"/>
      <c r="H324" s="44"/>
      <c r="I324" s="45"/>
      <c r="J324" s="45"/>
      <c r="K324" s="46"/>
    </row>
    <row r="325" spans="1:11" ht="19.5" customHeight="1">
      <c r="A325" s="38"/>
      <c r="B325" s="38"/>
      <c r="C325" s="38"/>
      <c r="D325" s="38"/>
      <c r="E325" s="43"/>
      <c r="F325" s="38"/>
      <c r="G325" s="44"/>
      <c r="H325" s="44"/>
      <c r="I325" s="45"/>
      <c r="J325" s="45"/>
      <c r="K325" s="46"/>
    </row>
    <row r="326" spans="1:11" ht="19.5" customHeight="1">
      <c r="A326" s="36"/>
      <c r="B326" s="36"/>
      <c r="C326" s="36"/>
      <c r="D326" s="36"/>
      <c r="E326" s="36"/>
      <c r="F326" s="36"/>
      <c r="G326" s="44"/>
      <c r="H326" s="44"/>
      <c r="I326" s="45"/>
      <c r="J326" s="45"/>
      <c r="K326" s="46"/>
    </row>
    <row r="327" spans="1:11" ht="19.5" customHeight="1">
      <c r="A327" s="36"/>
      <c r="B327" s="36"/>
      <c r="C327" s="36"/>
      <c r="D327" s="36"/>
      <c r="E327" s="36"/>
      <c r="F327" s="36"/>
      <c r="G327" s="44"/>
      <c r="H327" s="44"/>
      <c r="I327" s="45"/>
      <c r="J327" s="45"/>
      <c r="K327" s="46"/>
    </row>
    <row r="328" spans="1:11" ht="19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46"/>
    </row>
    <row r="329" spans="1:11" ht="19.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6"/>
    </row>
    <row r="330" spans="1:10" ht="19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1:10" ht="19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ht="19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1:10" ht="19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ht="19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1:10" ht="19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1:10" ht="19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1:10" ht="19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ht="21">
      <c r="A338" s="33"/>
      <c r="B338" s="33"/>
      <c r="C338" s="33"/>
      <c r="D338" s="33"/>
      <c r="E338" s="33"/>
      <c r="F338" s="33"/>
      <c r="G338" s="19"/>
      <c r="H338" s="19"/>
      <c r="I338" s="20"/>
      <c r="J338" s="20"/>
    </row>
    <row r="339" spans="1:10" ht="25.5" customHeight="1">
      <c r="A339" s="34"/>
      <c r="B339" s="34"/>
      <c r="C339" s="34"/>
      <c r="D339" s="34"/>
      <c r="E339" s="34"/>
      <c r="F339" s="34"/>
      <c r="G339" s="19"/>
      <c r="H339" s="19"/>
      <c r="I339" s="20"/>
      <c r="J339" s="20"/>
    </row>
    <row r="340" spans="1:10" ht="19.5" customHeight="1">
      <c r="A340" s="35"/>
      <c r="B340" s="35"/>
      <c r="C340" s="35"/>
      <c r="D340" s="35"/>
      <c r="E340" s="35"/>
      <c r="F340" s="35"/>
      <c r="G340" s="21"/>
      <c r="H340" s="21"/>
      <c r="I340" s="22"/>
      <c r="J340" s="22"/>
    </row>
    <row r="341" spans="1:10" ht="19.5" customHeight="1">
      <c r="A341" s="29"/>
      <c r="B341" s="29"/>
      <c r="C341" s="29"/>
      <c r="D341" s="29"/>
      <c r="E341" s="29"/>
      <c r="F341" s="29"/>
      <c r="G341" s="21"/>
      <c r="H341" s="21"/>
      <c r="I341" s="22"/>
      <c r="J341" s="22"/>
    </row>
    <row r="342" spans="1:10" ht="19.5" customHeight="1">
      <c r="A342" s="29"/>
      <c r="B342" s="29"/>
      <c r="C342" s="29"/>
      <c r="D342" s="29"/>
      <c r="E342" s="29"/>
      <c r="F342" s="29"/>
      <c r="G342" s="21"/>
      <c r="H342" s="21"/>
      <c r="I342" s="22"/>
      <c r="J342" s="22"/>
    </row>
    <row r="343" spans="1:10" ht="19.5" customHeight="1">
      <c r="A343" s="29"/>
      <c r="B343" s="29"/>
      <c r="C343" s="29"/>
      <c r="D343" s="29"/>
      <c r="E343" s="29"/>
      <c r="F343" s="29"/>
      <c r="G343" s="21"/>
      <c r="H343" s="21"/>
      <c r="I343" s="22"/>
      <c r="J343" s="22"/>
    </row>
    <row r="344" spans="1:10" ht="19.5" customHeight="1">
      <c r="A344" s="29"/>
      <c r="B344" s="29"/>
      <c r="C344" s="29"/>
      <c r="D344" s="29"/>
      <c r="E344" s="29"/>
      <c r="F344" s="29"/>
      <c r="G344" s="21"/>
      <c r="H344" s="21"/>
      <c r="I344" s="22"/>
      <c r="J344" s="22"/>
    </row>
    <row r="345" spans="1:10" ht="19.5" customHeight="1">
      <c r="A345" s="29"/>
      <c r="B345" s="29"/>
      <c r="C345" s="29"/>
      <c r="D345" s="29"/>
      <c r="E345" s="29"/>
      <c r="F345" s="29"/>
      <c r="G345" s="21"/>
      <c r="H345" s="21"/>
      <c r="I345" s="22"/>
      <c r="J345" s="22"/>
    </row>
    <row r="346" spans="1:10" ht="19.5" customHeight="1">
      <c r="A346" s="29"/>
      <c r="B346" s="29"/>
      <c r="C346" s="29"/>
      <c r="D346" s="29"/>
      <c r="E346" s="29"/>
      <c r="F346" s="29"/>
      <c r="G346" s="21"/>
      <c r="H346" s="21"/>
      <c r="I346" s="22"/>
      <c r="J346" s="22"/>
    </row>
    <row r="347" spans="1:10" ht="19.5" customHeight="1">
      <c r="A347" s="29"/>
      <c r="B347" s="29"/>
      <c r="C347" s="29"/>
      <c r="D347" s="29"/>
      <c r="E347" s="29"/>
      <c r="F347" s="29"/>
      <c r="G347" s="21"/>
      <c r="H347" s="21"/>
      <c r="I347" s="22"/>
      <c r="J347" s="22"/>
    </row>
    <row r="348" spans="1:10" ht="19.5" customHeight="1" thickBot="1">
      <c r="A348" s="31"/>
      <c r="B348" s="31"/>
      <c r="C348" s="31"/>
      <c r="D348" s="31"/>
      <c r="E348" s="31"/>
      <c r="F348" s="31"/>
      <c r="G348" s="21"/>
      <c r="H348" s="21"/>
      <c r="I348" s="22"/>
      <c r="J348" s="22"/>
    </row>
    <row r="349" spans="1:10" ht="19.5" customHeight="1" thickBot="1">
      <c r="A349" s="4"/>
      <c r="B349" s="5"/>
      <c r="C349" s="6"/>
      <c r="D349" s="5"/>
      <c r="E349" s="6"/>
      <c r="F349" s="5"/>
      <c r="G349" s="21"/>
      <c r="H349" s="21"/>
      <c r="I349" s="22"/>
      <c r="J349" s="22"/>
    </row>
    <row r="350" spans="1:10" ht="19.5" customHeight="1" thickBot="1">
      <c r="A350" s="7"/>
      <c r="B350" s="8"/>
      <c r="C350" s="8"/>
      <c r="D350" s="8"/>
      <c r="E350" s="8"/>
      <c r="F350" s="8"/>
      <c r="G350" s="21"/>
      <c r="H350" s="21"/>
      <c r="I350" s="22"/>
      <c r="J350" s="22"/>
    </row>
    <row r="351" spans="1:10" ht="19.5" customHeight="1" thickBot="1">
      <c r="A351" s="7"/>
      <c r="B351" s="9"/>
      <c r="C351" s="8"/>
      <c r="D351" s="8"/>
      <c r="E351" s="8"/>
      <c r="F351" s="9"/>
      <c r="G351" s="21"/>
      <c r="H351" s="21"/>
      <c r="I351" s="22"/>
      <c r="J351" s="22"/>
    </row>
    <row r="352" spans="1:10" ht="19.5" customHeight="1" thickBot="1">
      <c r="A352" s="7"/>
      <c r="B352" s="9"/>
      <c r="C352" s="23"/>
      <c r="D352" s="24"/>
      <c r="E352" s="23"/>
      <c r="F352" s="9"/>
      <c r="G352" s="21"/>
      <c r="H352" s="21"/>
      <c r="I352" s="22"/>
      <c r="J352" s="22"/>
    </row>
    <row r="353" spans="1:10" ht="19.5" customHeight="1" thickBot="1">
      <c r="A353" s="7"/>
      <c r="B353" s="9"/>
      <c r="C353" s="9"/>
      <c r="D353" s="9"/>
      <c r="E353" s="8"/>
      <c r="F353" s="9"/>
      <c r="G353" s="21"/>
      <c r="H353" s="21"/>
      <c r="I353" s="22"/>
      <c r="J353" s="22"/>
    </row>
    <row r="354" spans="1:10" ht="19.5" customHeight="1" thickBot="1">
      <c r="A354" s="7"/>
      <c r="B354" s="9"/>
      <c r="C354" s="8"/>
      <c r="D354" s="9"/>
      <c r="E354" s="8"/>
      <c r="F354" s="9"/>
      <c r="G354" s="21"/>
      <c r="H354" s="21"/>
      <c r="I354" s="22"/>
      <c r="J354" s="22"/>
    </row>
    <row r="355" spans="1:10" ht="19.5" customHeight="1" thickBot="1">
      <c r="A355" s="7"/>
      <c r="B355" s="9"/>
      <c r="C355" s="9"/>
      <c r="D355" s="9"/>
      <c r="E355" s="8"/>
      <c r="F355" s="9"/>
      <c r="G355" s="21"/>
      <c r="H355" s="21"/>
      <c r="I355" s="22"/>
      <c r="J355" s="22"/>
    </row>
    <row r="356" spans="1:10" ht="19.5" customHeight="1" thickBot="1">
      <c r="A356" s="10"/>
      <c r="B356" s="9"/>
      <c r="C356" s="9"/>
      <c r="D356" s="9"/>
      <c r="E356" s="8"/>
      <c r="F356" s="9"/>
      <c r="G356" s="21"/>
      <c r="H356" s="21"/>
      <c r="I356" s="22"/>
      <c r="J356" s="22"/>
    </row>
    <row r="357" spans="1:10" ht="19.5" customHeight="1" thickBot="1">
      <c r="A357" s="10"/>
      <c r="B357" s="9"/>
      <c r="C357" s="9"/>
      <c r="D357" s="9"/>
      <c r="E357" s="8"/>
      <c r="F357" s="9"/>
      <c r="G357" s="21"/>
      <c r="H357" s="21"/>
      <c r="I357" s="22"/>
      <c r="J357" s="22"/>
    </row>
    <row r="358" spans="1:10" ht="19.5" customHeight="1" thickBot="1">
      <c r="A358" s="10"/>
      <c r="B358" s="9"/>
      <c r="C358" s="9"/>
      <c r="D358" s="9"/>
      <c r="E358" s="8"/>
      <c r="F358" s="9"/>
      <c r="G358" s="21"/>
      <c r="H358" s="21"/>
      <c r="I358" s="22"/>
      <c r="J358" s="22"/>
    </row>
    <row r="359" spans="1:10" ht="19.5" customHeight="1" thickBot="1">
      <c r="A359" s="10"/>
      <c r="B359" s="9"/>
      <c r="C359" s="8"/>
      <c r="D359" s="8"/>
      <c r="E359" s="8"/>
      <c r="F359" s="9"/>
      <c r="G359" s="21"/>
      <c r="H359" s="21"/>
      <c r="I359" s="22"/>
      <c r="J359" s="22"/>
    </row>
    <row r="360" spans="1:10" ht="19.5" customHeight="1" thickBot="1">
      <c r="A360" s="10"/>
      <c r="B360" s="11"/>
      <c r="C360" s="8"/>
      <c r="D360" s="8"/>
      <c r="E360" s="25"/>
      <c r="F360" s="9"/>
      <c r="G360" s="21"/>
      <c r="H360" s="21"/>
      <c r="I360" s="22"/>
      <c r="J360" s="22"/>
    </row>
    <row r="361" spans="1:10" ht="19.5" customHeight="1" thickBot="1">
      <c r="A361" s="10"/>
      <c r="B361" s="12"/>
      <c r="C361" s="13"/>
      <c r="D361" s="14"/>
      <c r="E361" s="25"/>
      <c r="F361" s="9"/>
      <c r="G361" s="21"/>
      <c r="H361" s="21"/>
      <c r="I361" s="22"/>
      <c r="J361" s="22"/>
    </row>
    <row r="362" spans="1:10" ht="19.5" customHeight="1" thickBot="1">
      <c r="A362" s="10"/>
      <c r="B362" s="15"/>
      <c r="C362" s="16"/>
      <c r="D362" s="17"/>
      <c r="E362" s="18"/>
      <c r="F362" s="9"/>
      <c r="G362" s="21"/>
      <c r="H362" s="21"/>
      <c r="I362" s="22"/>
      <c r="J362" s="22"/>
    </row>
    <row r="363" spans="1:10" ht="19.5" customHeight="1">
      <c r="A363" s="32"/>
      <c r="B363" s="32"/>
      <c r="C363" s="32"/>
      <c r="D363" s="32"/>
      <c r="E363" s="32"/>
      <c r="F363" s="32"/>
      <c r="G363" s="21"/>
      <c r="H363" s="21"/>
      <c r="I363" s="22"/>
      <c r="J363" s="22"/>
    </row>
    <row r="364" spans="1:10" ht="19.5" customHeight="1">
      <c r="A364" s="29"/>
      <c r="B364" s="29"/>
      <c r="C364" s="29"/>
      <c r="D364" s="29"/>
      <c r="E364" s="29"/>
      <c r="F364" s="29"/>
      <c r="G364" s="21"/>
      <c r="H364" s="21"/>
      <c r="I364" s="22"/>
      <c r="J364" s="22"/>
    </row>
    <row r="365" spans="1:10" ht="19.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ht="19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1:10" ht="19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1:10" ht="19.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ht="19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1:10" ht="19.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ht="19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1:10" ht="19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1:10" ht="19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1:10" ht="19.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</sheetData>
  <sheetProtection/>
  <mergeCells count="36">
    <mergeCell ref="A36:J36"/>
    <mergeCell ref="A37:J37"/>
    <mergeCell ref="A33:J33"/>
    <mergeCell ref="A34:J34"/>
    <mergeCell ref="A31:J31"/>
    <mergeCell ref="A32:J32"/>
    <mergeCell ref="A35:J35"/>
    <mergeCell ref="A27:F27"/>
    <mergeCell ref="A29:J29"/>
    <mergeCell ref="A30:J30"/>
    <mergeCell ref="A28:J28"/>
    <mergeCell ref="A1:F1"/>
    <mergeCell ref="A2:F2"/>
    <mergeCell ref="A3:F3"/>
    <mergeCell ref="A4:F4"/>
    <mergeCell ref="A9:F9"/>
    <mergeCell ref="A10:F10"/>
    <mergeCell ref="A11:F11"/>
    <mergeCell ref="A26:F26"/>
    <mergeCell ref="F12:F13"/>
    <mergeCell ref="B12:B13"/>
    <mergeCell ref="A12:A13"/>
    <mergeCell ref="A5:F5"/>
    <mergeCell ref="A6:F6"/>
    <mergeCell ref="A7:F7"/>
    <mergeCell ref="A8:F8"/>
    <mergeCell ref="A47:F47"/>
    <mergeCell ref="A42:F42"/>
    <mergeCell ref="A43:F43"/>
    <mergeCell ref="A44:F44"/>
    <mergeCell ref="A45:F45"/>
    <mergeCell ref="A38:F38"/>
    <mergeCell ref="A39:F39"/>
    <mergeCell ref="A40:F40"/>
    <mergeCell ref="A46:F46"/>
    <mergeCell ref="A41:F41"/>
  </mergeCells>
  <printOptions/>
  <pageMargins left="0.26" right="0.21" top="0.68" bottom="0.4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INTEL</cp:lastModifiedBy>
  <cp:lastPrinted>2015-06-30T06:25:52Z</cp:lastPrinted>
  <dcterms:created xsi:type="dcterms:W3CDTF">2010-06-24T09:40:36Z</dcterms:created>
  <dcterms:modified xsi:type="dcterms:W3CDTF">2015-06-30T06:37:36Z</dcterms:modified>
  <cp:category/>
  <cp:version/>
  <cp:contentType/>
  <cp:contentStatus/>
</cp:coreProperties>
</file>